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rotti\Dropbox\a repubblica\2021 03 16 ricerca\"/>
    </mc:Choice>
  </mc:AlternateContent>
  <bookViews>
    <workbookView xWindow="0" yWindow="0" windowWidth="19200" windowHeight="5700" firstSheet="4" activeTab="7"/>
  </bookViews>
  <sheets>
    <sheet name="Legend" sheetId="19" r:id="rId1"/>
    <sheet name="England only" sheetId="3" r:id="rId2"/>
    <sheet name="Excluding private" sheetId="4" r:id="rId3"/>
    <sheet name="Excluding no info on students" sheetId="7" r:id="rId4"/>
    <sheet name="Times ranking" sheetId="13" r:id="rId5"/>
    <sheet name="Gini all Times ranking" sheetId="15" r:id="rId6"/>
    <sheet name="Gini top 57 Times ranking" sheetId="16" r:id="rId7"/>
    <sheet name="Table for lavoce" sheetId="18" r:id="rId8"/>
    <sheet name="all" sheetId="9" r:id="rId9"/>
  </sheets>
  <definedNames>
    <definedName name="_xlnm._FilterDatabase" localSheetId="5" hidden="1">'Gini all Times ranking'!$I$5:$I$108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5" i="16" l="1"/>
  <c r="AS219" i="3" l="1"/>
  <c r="D8" i="18" l="1"/>
  <c r="BA64" i="16"/>
  <c r="AZ64" i="16"/>
  <c r="AX64" i="16"/>
  <c r="AO64" i="16"/>
  <c r="AN64" i="16"/>
  <c r="AL64" i="16"/>
  <c r="AK64" i="16"/>
  <c r="AJ64" i="16"/>
  <c r="AH64" i="16"/>
  <c r="AF64" i="16"/>
  <c r="AE64" i="16"/>
  <c r="AC64" i="16"/>
  <c r="T64" i="16"/>
  <c r="S64" i="16"/>
  <c r="Q64" i="16"/>
  <c r="L64" i="16"/>
  <c r="K64" i="16"/>
  <c r="E7" i="18" l="1"/>
  <c r="E6" i="18"/>
  <c r="E5" i="18"/>
  <c r="E4" i="18"/>
  <c r="E3" i="18"/>
  <c r="B10" i="18"/>
  <c r="E8" i="18"/>
  <c r="X64" i="16"/>
  <c r="W64" i="16"/>
  <c r="U64" i="16"/>
  <c r="I64" i="16"/>
  <c r="AX65" i="16" l="1"/>
  <c r="Q65" i="16"/>
  <c r="I65" i="16"/>
  <c r="CU109" i="13"/>
  <c r="CT109" i="13"/>
  <c r="CS109" i="13"/>
  <c r="CR109" i="13"/>
  <c r="CQ109" i="13"/>
  <c r="CP109" i="13"/>
  <c r="CO109" i="13"/>
  <c r="CN109" i="13"/>
  <c r="CM109" i="13"/>
  <c r="CL109" i="13"/>
  <c r="CK109" i="13"/>
  <c r="CI109" i="13"/>
  <c r="CH109" i="13"/>
  <c r="CG109" i="13"/>
  <c r="CF109" i="13"/>
  <c r="CE109" i="13"/>
  <c r="CD109" i="13"/>
  <c r="CC109" i="13"/>
  <c r="CA109" i="13"/>
  <c r="BZ109" i="13"/>
  <c r="BY109" i="13"/>
  <c r="BX109" i="13"/>
  <c r="BW109" i="13"/>
  <c r="BV109" i="13"/>
  <c r="BT109" i="13"/>
  <c r="BR109" i="13"/>
  <c r="BQ109" i="13"/>
  <c r="BP109" i="13"/>
  <c r="BO109" i="13"/>
  <c r="BN109" i="13"/>
  <c r="BM109" i="13"/>
  <c r="BL109" i="13"/>
  <c r="BK109" i="13"/>
  <c r="BJ109" i="13"/>
  <c r="BI109" i="13"/>
  <c r="BH109" i="13"/>
  <c r="BG109" i="13"/>
  <c r="BF109" i="13"/>
  <c r="BE109" i="13"/>
  <c r="BD109" i="13"/>
  <c r="BC109" i="13"/>
  <c r="BB109" i="13"/>
  <c r="BA109" i="13"/>
  <c r="AV109" i="13"/>
  <c r="AU109" i="13"/>
  <c r="AT109" i="13"/>
  <c r="AS109" i="13"/>
  <c r="AR109" i="13"/>
  <c r="AQ109" i="13"/>
  <c r="AP109" i="13"/>
  <c r="AO109" i="13"/>
  <c r="AA109" i="13"/>
  <c r="Z109" i="13"/>
  <c r="Y109" i="13"/>
  <c r="X109" i="13"/>
  <c r="T109" i="13"/>
  <c r="P109" i="13"/>
  <c r="O109" i="13"/>
  <c r="N109" i="13"/>
  <c r="M109" i="13"/>
  <c r="L109" i="13"/>
  <c r="G109" i="13"/>
  <c r="F109" i="13"/>
  <c r="E109" i="13"/>
  <c r="D109" i="13"/>
  <c r="A6" i="16"/>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X111" i="15" l="1"/>
  <c r="I111" i="15"/>
  <c r="Q111" i="15"/>
  <c r="Q66" i="16"/>
  <c r="AJ66" i="16"/>
  <c r="AH66" i="16"/>
  <c r="AK66" i="16"/>
  <c r="AC65" i="16"/>
  <c r="U111" i="15"/>
  <c r="P111" i="15"/>
  <c r="AL111" i="15"/>
  <c r="AC111" i="15"/>
  <c r="AL66" i="16"/>
  <c r="AC66" i="16"/>
  <c r="L66" i="16"/>
  <c r="AE66" i="16"/>
  <c r="AX66" i="16"/>
  <c r="AF66" i="16"/>
  <c r="S66" i="16"/>
  <c r="BA66" i="16"/>
  <c r="T66" i="16"/>
  <c r="U66" i="16"/>
  <c r="W66" i="16"/>
  <c r="I66" i="16"/>
  <c r="X66" i="16"/>
  <c r="AN66" i="16"/>
  <c r="AZ66" i="16"/>
  <c r="K66" i="16"/>
  <c r="AO66" i="16"/>
  <c r="W108" i="13" l="1"/>
  <c r="W107" i="13"/>
  <c r="W106" i="13"/>
  <c r="W105" i="13"/>
  <c r="W104" i="13"/>
  <c r="W103" i="13"/>
  <c r="W102" i="13"/>
  <c r="W101" i="13"/>
  <c r="W100" i="13"/>
  <c r="W99" i="13"/>
  <c r="W98" i="13"/>
  <c r="W97" i="13"/>
  <c r="W96" i="13"/>
  <c r="W95" i="13"/>
  <c r="W94" i="13"/>
  <c r="W93" i="13"/>
  <c r="W92" i="13"/>
  <c r="W91" i="13"/>
  <c r="W90" i="13"/>
  <c r="W89" i="13"/>
  <c r="W88" i="13"/>
  <c r="W87" i="13"/>
  <c r="W86" i="13"/>
  <c r="W85" i="13"/>
  <c r="W84" i="13"/>
  <c r="W83" i="13"/>
  <c r="W82" i="13"/>
  <c r="W81" i="13"/>
  <c r="W80" i="13"/>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109" i="13" l="1"/>
  <c r="W109" i="13"/>
  <c r="V108" i="13"/>
  <c r="U108" i="13"/>
  <c r="V107" i="13"/>
  <c r="U107" i="13"/>
  <c r="V106" i="13"/>
  <c r="U106" i="13"/>
  <c r="V105" i="13"/>
  <c r="U105" i="13"/>
  <c r="V104" i="13"/>
  <c r="U104" i="13"/>
  <c r="V103" i="13"/>
  <c r="U103" i="13"/>
  <c r="V102" i="13"/>
  <c r="U102" i="13"/>
  <c r="V101" i="13"/>
  <c r="U101" i="13"/>
  <c r="V100" i="13"/>
  <c r="U100" i="13"/>
  <c r="V99" i="13"/>
  <c r="U99" i="13"/>
  <c r="V98" i="13"/>
  <c r="U98" i="13"/>
  <c r="V97" i="13"/>
  <c r="U97" i="13"/>
  <c r="V96" i="13"/>
  <c r="U96" i="13"/>
  <c r="V95" i="13"/>
  <c r="U95" i="13"/>
  <c r="V94" i="13"/>
  <c r="U94" i="13"/>
  <c r="V93" i="13"/>
  <c r="U93" i="13"/>
  <c r="V92" i="13"/>
  <c r="U92" i="13"/>
  <c r="V91" i="13"/>
  <c r="U91" i="13"/>
  <c r="V90" i="13"/>
  <c r="U90" i="13"/>
  <c r="V89" i="13"/>
  <c r="U89" i="13"/>
  <c r="V88" i="13"/>
  <c r="U88" i="13"/>
  <c r="V87" i="13"/>
  <c r="U87" i="13"/>
  <c r="V86" i="13"/>
  <c r="U86" i="13"/>
  <c r="V85" i="13"/>
  <c r="U85" i="13"/>
  <c r="V84" i="13"/>
  <c r="U84" i="13"/>
  <c r="V83" i="13"/>
  <c r="U83" i="13"/>
  <c r="V82" i="13"/>
  <c r="U82" i="13"/>
  <c r="V81" i="13"/>
  <c r="U81" i="13"/>
  <c r="V80" i="13"/>
  <c r="U80" i="13"/>
  <c r="V79" i="13"/>
  <c r="U79" i="13"/>
  <c r="V78" i="13"/>
  <c r="U78" i="13"/>
  <c r="V77" i="13"/>
  <c r="U77" i="13"/>
  <c r="V76" i="13"/>
  <c r="U76" i="13"/>
  <c r="V75" i="13"/>
  <c r="U75" i="13"/>
  <c r="V74" i="13"/>
  <c r="U74" i="13"/>
  <c r="V73" i="13"/>
  <c r="U73" i="13"/>
  <c r="V72" i="13"/>
  <c r="U72" i="13"/>
  <c r="V71" i="13"/>
  <c r="U71" i="13"/>
  <c r="V70" i="13"/>
  <c r="U70" i="13"/>
  <c r="V69" i="13"/>
  <c r="U69" i="13"/>
  <c r="V68" i="13"/>
  <c r="U68" i="13"/>
  <c r="V67" i="13"/>
  <c r="U67" i="13"/>
  <c r="V66" i="13"/>
  <c r="U66" i="13"/>
  <c r="V65" i="13"/>
  <c r="U65" i="13"/>
  <c r="V64" i="13"/>
  <c r="U64" i="13"/>
  <c r="V63" i="13"/>
  <c r="U63" i="13"/>
  <c r="V62" i="13"/>
  <c r="U62" i="13"/>
  <c r="V61" i="13"/>
  <c r="U61" i="13"/>
  <c r="V60" i="13"/>
  <c r="U60" i="13"/>
  <c r="V59" i="13"/>
  <c r="U59" i="13"/>
  <c r="V58" i="13"/>
  <c r="U58" i="13"/>
  <c r="V57" i="13"/>
  <c r="U57" i="13"/>
  <c r="V56" i="13"/>
  <c r="U56" i="13"/>
  <c r="V55" i="13"/>
  <c r="U55" i="13"/>
  <c r="V54" i="13"/>
  <c r="U54" i="13"/>
  <c r="V53" i="13"/>
  <c r="U53" i="13"/>
  <c r="V52" i="13"/>
  <c r="U52" i="13"/>
  <c r="V51" i="13"/>
  <c r="U51" i="13"/>
  <c r="V50" i="13"/>
  <c r="U50" i="13"/>
  <c r="V49" i="13"/>
  <c r="U49" i="13"/>
  <c r="V48" i="13"/>
  <c r="U48" i="13"/>
  <c r="V47" i="13"/>
  <c r="U47" i="13"/>
  <c r="V46" i="13"/>
  <c r="U46" i="13"/>
  <c r="V45" i="13"/>
  <c r="U45" i="13"/>
  <c r="V44" i="13"/>
  <c r="U44" i="13"/>
  <c r="V43" i="13"/>
  <c r="U43" i="13"/>
  <c r="V42" i="13"/>
  <c r="U42" i="13"/>
  <c r="V41" i="13"/>
  <c r="U41" i="13"/>
  <c r="V40" i="13"/>
  <c r="U40" i="13"/>
  <c r="V39" i="13"/>
  <c r="U39" i="13"/>
  <c r="V38" i="13"/>
  <c r="U38" i="13"/>
  <c r="V37" i="13"/>
  <c r="U37" i="13"/>
  <c r="V36" i="13"/>
  <c r="U36" i="13"/>
  <c r="V35" i="13"/>
  <c r="U35" i="13"/>
  <c r="V34" i="13"/>
  <c r="U34" i="13"/>
  <c r="V33" i="13"/>
  <c r="U33" i="13"/>
  <c r="V32" i="13"/>
  <c r="U32" i="13"/>
  <c r="V31" i="13"/>
  <c r="U31" i="13"/>
  <c r="V30" i="13"/>
  <c r="U30" i="13"/>
  <c r="V29" i="13"/>
  <c r="U29" i="13"/>
  <c r="V28" i="13"/>
  <c r="U28" i="13"/>
  <c r="V27" i="13"/>
  <c r="U27" i="13"/>
  <c r="V26" i="13"/>
  <c r="U26" i="13"/>
  <c r="V25" i="13"/>
  <c r="U25" i="13"/>
  <c r="V24" i="13"/>
  <c r="U24" i="13"/>
  <c r="V23" i="13"/>
  <c r="U23" i="13"/>
  <c r="V22" i="13"/>
  <c r="U22" i="13"/>
  <c r="V21" i="13"/>
  <c r="U21" i="13"/>
  <c r="V20" i="13"/>
  <c r="U20" i="13"/>
  <c r="V19" i="13"/>
  <c r="U19" i="13"/>
  <c r="V18" i="13"/>
  <c r="U18" i="13"/>
  <c r="V17" i="13"/>
  <c r="U17" i="13"/>
  <c r="V16" i="13"/>
  <c r="U16" i="13"/>
  <c r="V15" i="13"/>
  <c r="U15" i="13"/>
  <c r="V14" i="13"/>
  <c r="U14" i="13"/>
  <c r="V13" i="13"/>
  <c r="U13" i="13"/>
  <c r="V12" i="13"/>
  <c r="U12" i="13"/>
  <c r="V11" i="13"/>
  <c r="U11" i="13"/>
  <c r="V10" i="13"/>
  <c r="U10" i="13"/>
  <c r="V9" i="13"/>
  <c r="U9" i="13"/>
  <c r="V8" i="13"/>
  <c r="U8" i="13"/>
  <c r="V7" i="13"/>
  <c r="U7" i="13"/>
  <c r="V6" i="13"/>
  <c r="U6" i="13"/>
  <c r="V5" i="13"/>
  <c r="V109" i="13" s="1"/>
  <c r="U5" i="13"/>
  <c r="AW108" i="13"/>
  <c r="AF108" i="13"/>
  <c r="AG108" i="13" s="1"/>
  <c r="R108" i="13"/>
  <c r="Q108" i="13"/>
  <c r="H108" i="13"/>
  <c r="K108" i="13" s="1"/>
  <c r="AW107" i="13"/>
  <c r="AF107" i="13"/>
  <c r="AG107" i="13" s="1"/>
  <c r="R107" i="13"/>
  <c r="Q107" i="13"/>
  <c r="H107" i="13"/>
  <c r="AW106" i="13"/>
  <c r="AZ106" i="13" s="1"/>
  <c r="AF106" i="13"/>
  <c r="AG106" i="13" s="1"/>
  <c r="R106" i="13"/>
  <c r="Q106" i="13"/>
  <c r="H106" i="13"/>
  <c r="AW105" i="13"/>
  <c r="AF105" i="13"/>
  <c r="AG105" i="13" s="1"/>
  <c r="R105" i="13"/>
  <c r="Q105" i="13"/>
  <c r="H105" i="13"/>
  <c r="K105" i="13" s="1"/>
  <c r="AW104" i="13"/>
  <c r="AF104" i="13"/>
  <c r="AG104" i="13" s="1"/>
  <c r="R104" i="13"/>
  <c r="Q104" i="13"/>
  <c r="H104" i="13"/>
  <c r="K104" i="13" s="1"/>
  <c r="AW103" i="13"/>
  <c r="AF103" i="13"/>
  <c r="AG103" i="13" s="1"/>
  <c r="R103" i="13"/>
  <c r="Q103" i="13"/>
  <c r="H103" i="13"/>
  <c r="AW102" i="13"/>
  <c r="AZ102" i="13" s="1"/>
  <c r="AF102" i="13"/>
  <c r="AG102" i="13" s="1"/>
  <c r="R102" i="13"/>
  <c r="Q102" i="13"/>
  <c r="H102" i="13"/>
  <c r="AW101" i="13"/>
  <c r="AF101" i="13"/>
  <c r="AG101" i="13" s="1"/>
  <c r="R101" i="13"/>
  <c r="Q101" i="13"/>
  <c r="H101" i="13"/>
  <c r="K101" i="13" s="1"/>
  <c r="AW100" i="13"/>
  <c r="AF100" i="13"/>
  <c r="AG100" i="13" s="1"/>
  <c r="R100" i="13"/>
  <c r="Q100" i="13"/>
  <c r="H100" i="13"/>
  <c r="K100" i="13" s="1"/>
  <c r="AW99" i="13"/>
  <c r="AZ99" i="13" s="1"/>
  <c r="AF99" i="13"/>
  <c r="AG99" i="13" s="1"/>
  <c r="R99" i="13"/>
  <c r="Q99" i="13"/>
  <c r="H99" i="13"/>
  <c r="AW98" i="13"/>
  <c r="AZ98" i="13" s="1"/>
  <c r="AF98" i="13"/>
  <c r="AG98" i="13" s="1"/>
  <c r="R98" i="13"/>
  <c r="Q98" i="13"/>
  <c r="H98" i="13"/>
  <c r="AW97" i="13"/>
  <c r="AF97" i="13"/>
  <c r="AG97" i="13" s="1"/>
  <c r="R97" i="13"/>
  <c r="Q97" i="13"/>
  <c r="H97" i="13"/>
  <c r="AW96" i="13"/>
  <c r="AF96" i="13"/>
  <c r="AG96" i="13" s="1"/>
  <c r="R96" i="13"/>
  <c r="Q96" i="13"/>
  <c r="H96" i="13"/>
  <c r="K96" i="13" s="1"/>
  <c r="AW95" i="13"/>
  <c r="AF95" i="13"/>
  <c r="AG95" i="13" s="1"/>
  <c r="R95" i="13"/>
  <c r="Q95" i="13"/>
  <c r="H95" i="13"/>
  <c r="AW94" i="13"/>
  <c r="AZ94" i="13" s="1"/>
  <c r="AF94" i="13"/>
  <c r="AG94" i="13" s="1"/>
  <c r="R94" i="13"/>
  <c r="Q94" i="13"/>
  <c r="H94" i="13"/>
  <c r="AW93" i="13"/>
  <c r="AF93" i="13"/>
  <c r="AG93" i="13" s="1"/>
  <c r="R93" i="13"/>
  <c r="Q93" i="13"/>
  <c r="H93" i="13"/>
  <c r="K93" i="13" s="1"/>
  <c r="AW92" i="13"/>
  <c r="AF92" i="13"/>
  <c r="AG92" i="13" s="1"/>
  <c r="R92" i="13"/>
  <c r="Q92" i="13"/>
  <c r="H92" i="13"/>
  <c r="K92" i="13" s="1"/>
  <c r="AW91" i="13"/>
  <c r="AF91" i="13"/>
  <c r="AG91" i="13" s="1"/>
  <c r="R91" i="13"/>
  <c r="Q91" i="13"/>
  <c r="H91" i="13"/>
  <c r="AW90" i="13"/>
  <c r="AZ90" i="13" s="1"/>
  <c r="AF90" i="13"/>
  <c r="AG90" i="13" s="1"/>
  <c r="R90" i="13"/>
  <c r="Q90" i="13"/>
  <c r="H90" i="13"/>
  <c r="AW89" i="13"/>
  <c r="AF89" i="13"/>
  <c r="AG89" i="13" s="1"/>
  <c r="R89" i="13"/>
  <c r="Q89" i="13"/>
  <c r="H89" i="13"/>
  <c r="AW88" i="13"/>
  <c r="AF88" i="13"/>
  <c r="AG88" i="13" s="1"/>
  <c r="R88" i="13"/>
  <c r="Q88" i="13"/>
  <c r="H88" i="13"/>
  <c r="K88" i="13" s="1"/>
  <c r="AW87" i="13"/>
  <c r="AF87" i="13"/>
  <c r="AG87" i="13" s="1"/>
  <c r="R87" i="13"/>
  <c r="Q87" i="13"/>
  <c r="H87" i="13"/>
  <c r="K87" i="13" s="1"/>
  <c r="AW86" i="13"/>
  <c r="AZ86" i="13" s="1"/>
  <c r="AF86" i="13"/>
  <c r="AG86" i="13" s="1"/>
  <c r="R86" i="13"/>
  <c r="Q86" i="13"/>
  <c r="H86" i="13"/>
  <c r="AW85" i="13"/>
  <c r="AZ85" i="13" s="1"/>
  <c r="AF85" i="13"/>
  <c r="AG85" i="13" s="1"/>
  <c r="R85" i="13"/>
  <c r="Q85" i="13"/>
  <c r="H85" i="13"/>
  <c r="K85" i="13" s="1"/>
  <c r="AW84" i="13"/>
  <c r="AZ84" i="13" s="1"/>
  <c r="AF84" i="13"/>
  <c r="AG84" i="13" s="1"/>
  <c r="R84" i="13"/>
  <c r="Q84" i="13"/>
  <c r="H84" i="13"/>
  <c r="K84" i="13" s="1"/>
  <c r="AW83" i="13"/>
  <c r="AF83" i="13"/>
  <c r="AG83" i="13" s="1"/>
  <c r="R83" i="13"/>
  <c r="Q83" i="13"/>
  <c r="H83" i="13"/>
  <c r="AW82" i="13"/>
  <c r="AZ82" i="13" s="1"/>
  <c r="AF82" i="13"/>
  <c r="AG82" i="13" s="1"/>
  <c r="R82" i="13"/>
  <c r="Q82" i="13"/>
  <c r="H82" i="13"/>
  <c r="AW81" i="13"/>
  <c r="AF81" i="13"/>
  <c r="AG81" i="13" s="1"/>
  <c r="R81" i="13"/>
  <c r="Q81" i="13"/>
  <c r="H81" i="13"/>
  <c r="AW80" i="13"/>
  <c r="AF80" i="13"/>
  <c r="AG80" i="13" s="1"/>
  <c r="R80" i="13"/>
  <c r="Q80" i="13"/>
  <c r="H80" i="13"/>
  <c r="K80" i="13" s="1"/>
  <c r="AW79" i="13"/>
  <c r="AF79" i="13"/>
  <c r="AG79" i="13" s="1"/>
  <c r="R79" i="13"/>
  <c r="Q79" i="13"/>
  <c r="H79" i="13"/>
  <c r="K79" i="13" s="1"/>
  <c r="AW78" i="13"/>
  <c r="AZ78" i="13" s="1"/>
  <c r="AF78" i="13"/>
  <c r="AG78" i="13" s="1"/>
  <c r="R78" i="13"/>
  <c r="Q78" i="13"/>
  <c r="H78" i="13"/>
  <c r="AW77" i="13"/>
  <c r="AF77" i="13"/>
  <c r="AG77" i="13" s="1"/>
  <c r="R77" i="13"/>
  <c r="Q77" i="13"/>
  <c r="H77" i="13"/>
  <c r="AW76" i="13"/>
  <c r="AF76" i="13"/>
  <c r="AG76" i="13" s="1"/>
  <c r="R76" i="13"/>
  <c r="Q76" i="13"/>
  <c r="H76" i="13"/>
  <c r="K76" i="13" s="1"/>
  <c r="AW75" i="13"/>
  <c r="AZ75" i="13" s="1"/>
  <c r="AF75" i="13"/>
  <c r="AG75" i="13" s="1"/>
  <c r="R75" i="13"/>
  <c r="Q75" i="13"/>
  <c r="H75" i="13"/>
  <c r="AW74" i="13"/>
  <c r="AZ74" i="13" s="1"/>
  <c r="AF74" i="13"/>
  <c r="AG74" i="13" s="1"/>
  <c r="R74" i="13"/>
  <c r="Q74" i="13"/>
  <c r="H74" i="13"/>
  <c r="AW73" i="13"/>
  <c r="AZ73" i="13" s="1"/>
  <c r="AF73" i="13"/>
  <c r="AG73" i="13" s="1"/>
  <c r="R73" i="13"/>
  <c r="Q73" i="13"/>
  <c r="H73" i="13"/>
  <c r="AW72" i="13"/>
  <c r="AZ72" i="13" s="1"/>
  <c r="AF72" i="13"/>
  <c r="AG72" i="13" s="1"/>
  <c r="R72" i="13"/>
  <c r="Q72" i="13"/>
  <c r="H72" i="13"/>
  <c r="AW71" i="13"/>
  <c r="AF71" i="13"/>
  <c r="AG71" i="13" s="1"/>
  <c r="R71" i="13"/>
  <c r="Q71" i="13"/>
  <c r="H71" i="13"/>
  <c r="K71" i="13" s="1"/>
  <c r="AW70" i="13"/>
  <c r="AZ70" i="13" s="1"/>
  <c r="AF70" i="13"/>
  <c r="AG70" i="13" s="1"/>
  <c r="R70" i="13"/>
  <c r="Q70" i="13"/>
  <c r="H70" i="13"/>
  <c r="AW69" i="13"/>
  <c r="AF69" i="13"/>
  <c r="AG69" i="13" s="1"/>
  <c r="R69" i="13"/>
  <c r="Q69" i="13"/>
  <c r="H69" i="13"/>
  <c r="AW68" i="13"/>
  <c r="AF68" i="13"/>
  <c r="AG68" i="13" s="1"/>
  <c r="R68" i="13"/>
  <c r="Q68" i="13"/>
  <c r="H68" i="13"/>
  <c r="AW67" i="13"/>
  <c r="AZ67" i="13" s="1"/>
  <c r="AF67" i="13"/>
  <c r="AG67" i="13" s="1"/>
  <c r="R67" i="13"/>
  <c r="Q67" i="13"/>
  <c r="H67" i="13"/>
  <c r="K67" i="13" s="1"/>
  <c r="AW66" i="13"/>
  <c r="AF66" i="13"/>
  <c r="AG66" i="13" s="1"/>
  <c r="R66" i="13"/>
  <c r="Q66" i="13"/>
  <c r="H66" i="13"/>
  <c r="AW65" i="13"/>
  <c r="AZ65" i="13" s="1"/>
  <c r="AF65" i="13"/>
  <c r="AG65" i="13" s="1"/>
  <c r="R65" i="13"/>
  <c r="Q65" i="13"/>
  <c r="H65" i="13"/>
  <c r="K65" i="13" s="1"/>
  <c r="AW64" i="13"/>
  <c r="AF64" i="13"/>
  <c r="AG64" i="13" s="1"/>
  <c r="R64" i="13"/>
  <c r="Q64" i="13"/>
  <c r="H64" i="13"/>
  <c r="K64" i="13" s="1"/>
  <c r="AW63" i="13"/>
  <c r="AZ63" i="13" s="1"/>
  <c r="AF63" i="13"/>
  <c r="AG63" i="13" s="1"/>
  <c r="R63" i="13"/>
  <c r="Q63" i="13"/>
  <c r="H63" i="13"/>
  <c r="AW62" i="13"/>
  <c r="AZ62" i="13" s="1"/>
  <c r="AF62" i="13"/>
  <c r="AG62" i="13" s="1"/>
  <c r="R62" i="13"/>
  <c r="Q62" i="13"/>
  <c r="H62" i="13"/>
  <c r="AW61" i="13"/>
  <c r="AZ61" i="13" s="1"/>
  <c r="AF61" i="13"/>
  <c r="AG61" i="13" s="1"/>
  <c r="R61" i="13"/>
  <c r="Q61" i="13"/>
  <c r="H61" i="13"/>
  <c r="AW60" i="13"/>
  <c r="AF60" i="13"/>
  <c r="AG60" i="13" s="1"/>
  <c r="R60" i="13"/>
  <c r="Q60" i="13"/>
  <c r="H60" i="13"/>
  <c r="AW59" i="13"/>
  <c r="AF59" i="13"/>
  <c r="AG59" i="13" s="1"/>
  <c r="R59" i="13"/>
  <c r="Q59" i="13"/>
  <c r="H59" i="13"/>
  <c r="AW58" i="13"/>
  <c r="AF58" i="13"/>
  <c r="AG58" i="13" s="1"/>
  <c r="R58" i="13"/>
  <c r="Q58" i="13"/>
  <c r="H58" i="13"/>
  <c r="AW57" i="13"/>
  <c r="AZ57" i="13" s="1"/>
  <c r="AF57" i="13"/>
  <c r="AG57" i="13" s="1"/>
  <c r="R57" i="13"/>
  <c r="Q57" i="13"/>
  <c r="H57" i="13"/>
  <c r="K57" i="13" s="1"/>
  <c r="AW56" i="13"/>
  <c r="AZ56" i="13" s="1"/>
  <c r="AF56" i="13"/>
  <c r="AG56" i="13" s="1"/>
  <c r="R56" i="13"/>
  <c r="Q56" i="13"/>
  <c r="H56" i="13"/>
  <c r="AY55" i="13"/>
  <c r="AW55" i="13"/>
  <c r="AF55" i="13"/>
  <c r="AG55" i="13" s="1"/>
  <c r="R55" i="13"/>
  <c r="Q55" i="13"/>
  <c r="H55" i="13"/>
  <c r="AW54" i="13"/>
  <c r="AF54" i="13"/>
  <c r="AG54" i="13" s="1"/>
  <c r="R54" i="13"/>
  <c r="Q54" i="13"/>
  <c r="H54" i="13"/>
  <c r="K54" i="13" s="1"/>
  <c r="AW53" i="13"/>
  <c r="AZ53" i="13" s="1"/>
  <c r="AF53" i="13"/>
  <c r="AG53" i="13" s="1"/>
  <c r="R53" i="13"/>
  <c r="Q53" i="13"/>
  <c r="H53" i="13"/>
  <c r="AW52" i="13"/>
  <c r="AZ52" i="13" s="1"/>
  <c r="AF52" i="13"/>
  <c r="AG52" i="13" s="1"/>
  <c r="R52" i="13"/>
  <c r="Q52" i="13"/>
  <c r="H52" i="13"/>
  <c r="K52" i="13" s="1"/>
  <c r="AW51" i="13"/>
  <c r="AZ51" i="13" s="1"/>
  <c r="AF51" i="13"/>
  <c r="AG51" i="13" s="1"/>
  <c r="R51" i="13"/>
  <c r="Q51" i="13"/>
  <c r="H51" i="13"/>
  <c r="K51" i="13" s="1"/>
  <c r="AW50" i="13"/>
  <c r="AZ50" i="13" s="1"/>
  <c r="AF50" i="13"/>
  <c r="AG50" i="13" s="1"/>
  <c r="R50" i="13"/>
  <c r="Q50" i="13"/>
  <c r="H50" i="13"/>
  <c r="AW49" i="13"/>
  <c r="AZ49" i="13" s="1"/>
  <c r="AF49" i="13"/>
  <c r="AG49" i="13" s="1"/>
  <c r="R49" i="13"/>
  <c r="Q49" i="13"/>
  <c r="H49" i="13"/>
  <c r="K49" i="13" s="1"/>
  <c r="AW48" i="13"/>
  <c r="AZ48" i="13" s="1"/>
  <c r="AF48" i="13"/>
  <c r="AG48" i="13" s="1"/>
  <c r="R48" i="13"/>
  <c r="Q48" i="13"/>
  <c r="H48" i="13"/>
  <c r="AW47" i="13"/>
  <c r="AF47" i="13"/>
  <c r="AG47" i="13" s="1"/>
  <c r="R47" i="13"/>
  <c r="Q47" i="13"/>
  <c r="H47" i="13"/>
  <c r="K47" i="13" s="1"/>
  <c r="AW46" i="13"/>
  <c r="AZ46" i="13" s="1"/>
  <c r="AF46" i="13"/>
  <c r="AG46" i="13" s="1"/>
  <c r="R46" i="13"/>
  <c r="Q46" i="13"/>
  <c r="H46" i="13"/>
  <c r="AW45" i="13"/>
  <c r="AF45" i="13"/>
  <c r="AG45" i="13" s="1"/>
  <c r="R45" i="13"/>
  <c r="Q45" i="13"/>
  <c r="H45" i="13"/>
  <c r="K45" i="13" s="1"/>
  <c r="AW44" i="13"/>
  <c r="AF44" i="13"/>
  <c r="AG44" i="13" s="1"/>
  <c r="R44" i="13"/>
  <c r="Q44" i="13"/>
  <c r="H44" i="13"/>
  <c r="AW43" i="13"/>
  <c r="AF43" i="13"/>
  <c r="AG43" i="13" s="1"/>
  <c r="R43" i="13"/>
  <c r="Q43" i="13"/>
  <c r="H43" i="13"/>
  <c r="K43" i="13" s="1"/>
  <c r="AW42" i="13"/>
  <c r="AZ42" i="13" s="1"/>
  <c r="AF42" i="13"/>
  <c r="AG42" i="13" s="1"/>
  <c r="R42" i="13"/>
  <c r="Q42" i="13"/>
  <c r="H42" i="13"/>
  <c r="AW41" i="13"/>
  <c r="AF41" i="13"/>
  <c r="AG41" i="13" s="1"/>
  <c r="R41" i="13"/>
  <c r="Q41" i="13"/>
  <c r="H41" i="13"/>
  <c r="K41" i="13" s="1"/>
  <c r="AW40" i="13"/>
  <c r="AF40" i="13"/>
  <c r="AG40" i="13" s="1"/>
  <c r="R40" i="13"/>
  <c r="Q40" i="13"/>
  <c r="H40" i="13"/>
  <c r="K40" i="13" s="1"/>
  <c r="AW39" i="13"/>
  <c r="AF39" i="13"/>
  <c r="AG39" i="13" s="1"/>
  <c r="R39" i="13"/>
  <c r="Q39" i="13"/>
  <c r="H39" i="13"/>
  <c r="K39" i="13" s="1"/>
  <c r="AW38" i="13"/>
  <c r="AZ38" i="13" s="1"/>
  <c r="AF38" i="13"/>
  <c r="AG38" i="13" s="1"/>
  <c r="R38" i="13"/>
  <c r="Q38" i="13"/>
  <c r="H38" i="13"/>
  <c r="AW37" i="13"/>
  <c r="AF37" i="13"/>
  <c r="AG37" i="13" s="1"/>
  <c r="R37" i="13"/>
  <c r="Q37" i="13"/>
  <c r="H37" i="13"/>
  <c r="K37" i="13" s="1"/>
  <c r="AW36" i="13"/>
  <c r="AF36" i="13"/>
  <c r="AG36" i="13" s="1"/>
  <c r="R36" i="13"/>
  <c r="Q36" i="13"/>
  <c r="H36" i="13"/>
  <c r="AW35" i="13"/>
  <c r="AF35" i="13"/>
  <c r="AG35" i="13" s="1"/>
  <c r="R35" i="13"/>
  <c r="Q35" i="13"/>
  <c r="H35" i="13"/>
  <c r="AW34" i="13"/>
  <c r="AF34" i="13"/>
  <c r="AG34" i="13" s="1"/>
  <c r="R34" i="13"/>
  <c r="Q34" i="13"/>
  <c r="H34" i="13"/>
  <c r="AW33" i="13"/>
  <c r="AF33" i="13"/>
  <c r="AG33" i="13" s="1"/>
  <c r="R33" i="13"/>
  <c r="Q33" i="13"/>
  <c r="H33" i="13"/>
  <c r="AW32" i="13"/>
  <c r="AZ32" i="13" s="1"/>
  <c r="AF32" i="13"/>
  <c r="AG32" i="13" s="1"/>
  <c r="R32" i="13"/>
  <c r="Q32" i="13"/>
  <c r="H32" i="13"/>
  <c r="AW31" i="13"/>
  <c r="AF31" i="13"/>
  <c r="AG31" i="13" s="1"/>
  <c r="R31" i="13"/>
  <c r="Q31" i="13"/>
  <c r="H31" i="13"/>
  <c r="AW30" i="13"/>
  <c r="AF30" i="13"/>
  <c r="AG30" i="13" s="1"/>
  <c r="R30" i="13"/>
  <c r="Q30" i="13"/>
  <c r="H30" i="13"/>
  <c r="AW29" i="13"/>
  <c r="AF29" i="13"/>
  <c r="AG29" i="13" s="1"/>
  <c r="R29" i="13"/>
  <c r="Q29" i="13"/>
  <c r="H29" i="13"/>
  <c r="K29" i="13" s="1"/>
  <c r="AW28" i="13"/>
  <c r="AF28" i="13"/>
  <c r="AG28" i="13" s="1"/>
  <c r="R28" i="13"/>
  <c r="Q28" i="13"/>
  <c r="H28" i="13"/>
  <c r="K28" i="13" s="1"/>
  <c r="AW27" i="13"/>
  <c r="AF27" i="13"/>
  <c r="AG27" i="13" s="1"/>
  <c r="R27" i="13"/>
  <c r="Q27" i="13"/>
  <c r="H27" i="13"/>
  <c r="AW26" i="13"/>
  <c r="AZ26" i="13" s="1"/>
  <c r="AF26" i="13"/>
  <c r="AG26" i="13" s="1"/>
  <c r="R26" i="13"/>
  <c r="Q26" i="13"/>
  <c r="H26" i="13"/>
  <c r="AW25" i="13"/>
  <c r="AZ25" i="13" s="1"/>
  <c r="AF25" i="13"/>
  <c r="AG25" i="13" s="1"/>
  <c r="R25" i="13"/>
  <c r="Q25" i="13"/>
  <c r="H25" i="13"/>
  <c r="K25" i="13" s="1"/>
  <c r="AW24" i="13"/>
  <c r="AF24" i="13"/>
  <c r="AG24" i="13" s="1"/>
  <c r="R24" i="13"/>
  <c r="Q24" i="13"/>
  <c r="H24" i="13"/>
  <c r="K24" i="13" s="1"/>
  <c r="AW23" i="13"/>
  <c r="AF23" i="13"/>
  <c r="AG23" i="13" s="1"/>
  <c r="R23" i="13"/>
  <c r="Q23" i="13"/>
  <c r="H23" i="13"/>
  <c r="AW22" i="13"/>
  <c r="AZ22" i="13" s="1"/>
  <c r="AF22" i="13"/>
  <c r="AG22" i="13" s="1"/>
  <c r="R22" i="13"/>
  <c r="Q22" i="13"/>
  <c r="H22" i="13"/>
  <c r="AW21" i="13"/>
  <c r="AZ21" i="13" s="1"/>
  <c r="AF21" i="13"/>
  <c r="AG21" i="13" s="1"/>
  <c r="R21" i="13"/>
  <c r="Q21" i="13"/>
  <c r="H21" i="13"/>
  <c r="AW20" i="13"/>
  <c r="AF20" i="13"/>
  <c r="AG20" i="13" s="1"/>
  <c r="R20" i="13"/>
  <c r="Q20" i="13"/>
  <c r="J20" i="13"/>
  <c r="H20" i="13"/>
  <c r="K20" i="13" s="1"/>
  <c r="AW19" i="13"/>
  <c r="AF19" i="13"/>
  <c r="AG19" i="13" s="1"/>
  <c r="R19" i="13"/>
  <c r="Q19" i="13"/>
  <c r="H19" i="13"/>
  <c r="AW18" i="13"/>
  <c r="AF18" i="13"/>
  <c r="AG18" i="13" s="1"/>
  <c r="R18" i="13"/>
  <c r="Q18" i="13"/>
  <c r="H18" i="13"/>
  <c r="AW17" i="13"/>
  <c r="AZ17" i="13" s="1"/>
  <c r="AF17" i="13"/>
  <c r="AG17" i="13" s="1"/>
  <c r="R17" i="13"/>
  <c r="Q17" i="13"/>
  <c r="H17" i="13"/>
  <c r="K17" i="13" s="1"/>
  <c r="AW16" i="13"/>
  <c r="AF16" i="13"/>
  <c r="AG16" i="13" s="1"/>
  <c r="R16" i="13"/>
  <c r="Q16" i="13"/>
  <c r="H16" i="13"/>
  <c r="K16" i="13" s="1"/>
  <c r="AW15" i="13"/>
  <c r="AF15" i="13"/>
  <c r="AG15" i="13" s="1"/>
  <c r="R15" i="13"/>
  <c r="Q15" i="13"/>
  <c r="H15" i="13"/>
  <c r="AW14" i="13"/>
  <c r="AF14" i="13"/>
  <c r="AG14" i="13" s="1"/>
  <c r="R14" i="13"/>
  <c r="Q14" i="13"/>
  <c r="H14" i="13"/>
  <c r="AW13" i="13"/>
  <c r="AZ13" i="13" s="1"/>
  <c r="AF13" i="13"/>
  <c r="AG13" i="13" s="1"/>
  <c r="R13" i="13"/>
  <c r="Q13" i="13"/>
  <c r="H13" i="13"/>
  <c r="K13" i="13" s="1"/>
  <c r="AW12" i="13"/>
  <c r="AZ12" i="13" s="1"/>
  <c r="AF12" i="13"/>
  <c r="AG12" i="13" s="1"/>
  <c r="R12" i="13"/>
  <c r="Q12" i="13"/>
  <c r="H12" i="13"/>
  <c r="AW11" i="13"/>
  <c r="AF11" i="13"/>
  <c r="AG11" i="13" s="1"/>
  <c r="R11" i="13"/>
  <c r="Q11" i="13"/>
  <c r="H11" i="13"/>
  <c r="AW10" i="13"/>
  <c r="AF10" i="13"/>
  <c r="AG10" i="13" s="1"/>
  <c r="R10" i="13"/>
  <c r="Q10" i="13"/>
  <c r="H10" i="13"/>
  <c r="AW9" i="13"/>
  <c r="AZ9" i="13" s="1"/>
  <c r="AF9" i="13"/>
  <c r="AG9" i="13" s="1"/>
  <c r="R9" i="13"/>
  <c r="Q9" i="13"/>
  <c r="H9" i="13"/>
  <c r="K9" i="13" s="1"/>
  <c r="AW8" i="13"/>
  <c r="AF8" i="13"/>
  <c r="AG8" i="13" s="1"/>
  <c r="R8" i="13"/>
  <c r="Q8" i="13"/>
  <c r="H8" i="13"/>
  <c r="K8" i="13" s="1"/>
  <c r="AW7" i="13"/>
  <c r="AF7" i="13"/>
  <c r="AG7" i="13" s="1"/>
  <c r="R7" i="13"/>
  <c r="Q7" i="13"/>
  <c r="H7" i="13"/>
  <c r="AW6" i="13"/>
  <c r="AF6" i="13"/>
  <c r="AG6" i="13" s="1"/>
  <c r="R6" i="13"/>
  <c r="Q6" i="13"/>
  <c r="H6" i="13"/>
  <c r="AW5" i="13"/>
  <c r="AF5" i="13"/>
  <c r="AG5" i="13" s="1"/>
  <c r="R5" i="13"/>
  <c r="Q5" i="13"/>
  <c r="H5" i="13"/>
  <c r="AY12" i="13" l="1"/>
  <c r="AY25" i="13"/>
  <c r="J11" i="13"/>
  <c r="K11" i="13"/>
  <c r="J78" i="13"/>
  <c r="K78" i="13"/>
  <c r="AY88" i="13"/>
  <c r="AZ88" i="13"/>
  <c r="AB95" i="13"/>
  <c r="AE95" i="13" s="1"/>
  <c r="K95" i="13"/>
  <c r="J106" i="13"/>
  <c r="K106" i="13"/>
  <c r="H109" i="13"/>
  <c r="K5" i="13"/>
  <c r="J8" i="13"/>
  <c r="AY15" i="13"/>
  <c r="AZ15" i="13"/>
  <c r="J19" i="13"/>
  <c r="K19" i="13"/>
  <c r="J22" i="13"/>
  <c r="K22" i="13"/>
  <c r="J28" i="13"/>
  <c r="AB36" i="13"/>
  <c r="AK36" i="13" s="1"/>
  <c r="K36" i="13"/>
  <c r="AY40" i="13"/>
  <c r="AZ40" i="13"/>
  <c r="J44" i="13"/>
  <c r="K44" i="13"/>
  <c r="AY51" i="13"/>
  <c r="J56" i="13"/>
  <c r="K56" i="13"/>
  <c r="AY60" i="13"/>
  <c r="AZ60" i="13"/>
  <c r="J67" i="13"/>
  <c r="AY71" i="13"/>
  <c r="AZ71" i="13"/>
  <c r="J75" i="13"/>
  <c r="K75" i="13"/>
  <c r="AY79" i="13"/>
  <c r="AZ79" i="13"/>
  <c r="AY85" i="13"/>
  <c r="J89" i="13"/>
  <c r="K89" i="13"/>
  <c r="AY96" i="13"/>
  <c r="AZ96" i="13"/>
  <c r="AY99" i="13"/>
  <c r="J103" i="13"/>
  <c r="K103" i="13"/>
  <c r="AY107" i="13"/>
  <c r="AZ107" i="13"/>
  <c r="J33" i="13"/>
  <c r="K33" i="13"/>
  <c r="AY68" i="13"/>
  <c r="AZ68" i="13"/>
  <c r="J72" i="13"/>
  <c r="K72" i="13"/>
  <c r="AY76" i="13"/>
  <c r="AZ76" i="13"/>
  <c r="J83" i="13"/>
  <c r="K83" i="13"/>
  <c r="R109" i="13"/>
  <c r="AY20" i="13"/>
  <c r="AZ20" i="13"/>
  <c r="J27" i="13"/>
  <c r="K27" i="13"/>
  <c r="AB30" i="13"/>
  <c r="AK30" i="13" s="1"/>
  <c r="AN30" i="13" s="1"/>
  <c r="K30" i="13"/>
  <c r="AY34" i="13"/>
  <c r="AZ34" i="13"/>
  <c r="J38" i="13"/>
  <c r="K38" i="13"/>
  <c r="J46" i="13"/>
  <c r="K46" i="13"/>
  <c r="J55" i="13"/>
  <c r="K55" i="13"/>
  <c r="J58" i="13"/>
  <c r="K58" i="13"/>
  <c r="J66" i="13"/>
  <c r="K66" i="13"/>
  <c r="J69" i="13"/>
  <c r="K69" i="13"/>
  <c r="J77" i="13"/>
  <c r="K77" i="13"/>
  <c r="AB81" i="13"/>
  <c r="AK81" i="13" s="1"/>
  <c r="AM81" i="13" s="1"/>
  <c r="AZ81" i="13"/>
  <c r="AY87" i="13"/>
  <c r="AZ87" i="13"/>
  <c r="AB91" i="13"/>
  <c r="AE91" i="13" s="1"/>
  <c r="K91" i="13"/>
  <c r="J94" i="13"/>
  <c r="K94" i="13"/>
  <c r="AY101" i="13"/>
  <c r="AZ101" i="13"/>
  <c r="AB14" i="13"/>
  <c r="AE14" i="13" s="1"/>
  <c r="K14" i="13"/>
  <c r="AY54" i="13"/>
  <c r="AZ54" i="13"/>
  <c r="J61" i="13"/>
  <c r="K61" i="13"/>
  <c r="AY93" i="13"/>
  <c r="AZ93" i="13"/>
  <c r="J7" i="13"/>
  <c r="K7" i="13"/>
  <c r="AB10" i="13"/>
  <c r="AE10" i="13" s="1"/>
  <c r="K10" i="13"/>
  <c r="AF109" i="13"/>
  <c r="AY11" i="13"/>
  <c r="AZ11" i="13"/>
  <c r="AY14" i="13"/>
  <c r="AZ14" i="13"/>
  <c r="J18" i="13"/>
  <c r="K18" i="13"/>
  <c r="AB21" i="13"/>
  <c r="AE21" i="13" s="1"/>
  <c r="K21" i="13"/>
  <c r="AY31" i="13"/>
  <c r="AZ31" i="13"/>
  <c r="J35" i="13"/>
  <c r="K35" i="13"/>
  <c r="AY39" i="13"/>
  <c r="AZ39" i="13"/>
  <c r="AY47" i="13"/>
  <c r="AZ47" i="13"/>
  <c r="AY53" i="13"/>
  <c r="AY59" i="13"/>
  <c r="AZ59" i="13"/>
  <c r="J63" i="13"/>
  <c r="K63" i="13"/>
  <c r="J74" i="13"/>
  <c r="K74" i="13"/>
  <c r="AY81" i="13"/>
  <c r="AY92" i="13"/>
  <c r="AZ92" i="13"/>
  <c r="AY95" i="13"/>
  <c r="AZ95" i="13"/>
  <c r="AB99" i="13"/>
  <c r="AE99" i="13" s="1"/>
  <c r="K99" i="13"/>
  <c r="J102" i="13"/>
  <c r="K102" i="13"/>
  <c r="AY29" i="13"/>
  <c r="AZ29" i="13"/>
  <c r="AY45" i="13"/>
  <c r="AZ45" i="13"/>
  <c r="J97" i="13"/>
  <c r="K97" i="13"/>
  <c r="AW109" i="13"/>
  <c r="AZ5" i="13"/>
  <c r="AY8" i="13"/>
  <c r="AZ8" i="13"/>
  <c r="J15" i="13"/>
  <c r="K15" i="13"/>
  <c r="AY28" i="13"/>
  <c r="AZ28" i="13"/>
  <c r="J32" i="13"/>
  <c r="K32" i="13"/>
  <c r="AY36" i="13"/>
  <c r="AZ36" i="13"/>
  <c r="AY44" i="13"/>
  <c r="AZ44" i="13"/>
  <c r="J48" i="13"/>
  <c r="K48" i="13"/>
  <c r="J60" i="13"/>
  <c r="K60" i="13"/>
  <c r="AY64" i="13"/>
  <c r="AZ64" i="13"/>
  <c r="J82" i="13"/>
  <c r="K82" i="13"/>
  <c r="AY89" i="13"/>
  <c r="AZ89" i="13"/>
  <c r="AY103" i="13"/>
  <c r="AZ103" i="13"/>
  <c r="AB107" i="13"/>
  <c r="AE107" i="13" s="1"/>
  <c r="K107" i="13"/>
  <c r="J31" i="13"/>
  <c r="K31" i="13"/>
  <c r="AY35" i="13"/>
  <c r="AZ35" i="13"/>
  <c r="AY43" i="13"/>
  <c r="AZ43" i="13"/>
  <c r="J70" i="13"/>
  <c r="K70" i="13"/>
  <c r="AY6" i="13"/>
  <c r="AZ6" i="13"/>
  <c r="AY23" i="13"/>
  <c r="AZ23" i="13"/>
  <c r="J86" i="13"/>
  <c r="K86" i="13"/>
  <c r="AY104" i="13"/>
  <c r="AZ104" i="13"/>
  <c r="AB12" i="13"/>
  <c r="AE12" i="13" s="1"/>
  <c r="K12" i="13"/>
  <c r="AY19" i="13"/>
  <c r="AZ19" i="13"/>
  <c r="J6" i="13"/>
  <c r="K6" i="13"/>
  <c r="AY16" i="13"/>
  <c r="AZ16" i="13"/>
  <c r="J23" i="13"/>
  <c r="K23" i="13"/>
  <c r="J26" i="13"/>
  <c r="K26" i="13"/>
  <c r="AY33" i="13"/>
  <c r="AZ33" i="13"/>
  <c r="AY41" i="13"/>
  <c r="AZ41" i="13"/>
  <c r="J54" i="13"/>
  <c r="J68" i="13"/>
  <c r="K68" i="13"/>
  <c r="AY80" i="13"/>
  <c r="AZ80" i="13"/>
  <c r="AY83" i="13"/>
  <c r="AZ83" i="13"/>
  <c r="J90" i="13"/>
  <c r="K90" i="13"/>
  <c r="J93" i="13"/>
  <c r="AY97" i="13"/>
  <c r="AZ97" i="13"/>
  <c r="AY100" i="13"/>
  <c r="AZ100" i="13"/>
  <c r="AY108" i="13"/>
  <c r="AZ108" i="13"/>
  <c r="AY18" i="13"/>
  <c r="AZ18" i="13"/>
  <c r="AB59" i="13"/>
  <c r="AK59" i="13" s="1"/>
  <c r="K59" i="13"/>
  <c r="Q109" i="13"/>
  <c r="AY37" i="13"/>
  <c r="AZ37" i="13"/>
  <c r="AY7" i="13"/>
  <c r="AZ7" i="13"/>
  <c r="AY10" i="13"/>
  <c r="AZ10" i="13"/>
  <c r="AY24" i="13"/>
  <c r="AZ24" i="13"/>
  <c r="AY27" i="13"/>
  <c r="AZ27" i="13"/>
  <c r="AY30" i="13"/>
  <c r="AZ30" i="13"/>
  <c r="J34" i="13"/>
  <c r="K34" i="13"/>
  <c r="J42" i="13"/>
  <c r="K42" i="13"/>
  <c r="J50" i="13"/>
  <c r="K50" i="13"/>
  <c r="J53" i="13"/>
  <c r="K53" i="13"/>
  <c r="AB55" i="13"/>
  <c r="AE55" i="13" s="1"/>
  <c r="AZ55" i="13"/>
  <c r="AY58" i="13"/>
  <c r="AZ58" i="13"/>
  <c r="J62" i="13"/>
  <c r="K62" i="13"/>
  <c r="AY66" i="13"/>
  <c r="AZ66" i="13"/>
  <c r="AB69" i="13"/>
  <c r="AK69" i="13" s="1"/>
  <c r="AZ69" i="13"/>
  <c r="AB73" i="13"/>
  <c r="AE73" i="13" s="1"/>
  <c r="K73" i="13"/>
  <c r="AY77" i="13"/>
  <c r="AZ77" i="13"/>
  <c r="J81" i="13"/>
  <c r="K81" i="13"/>
  <c r="AY91" i="13"/>
  <c r="AZ91" i="13"/>
  <c r="J98" i="13"/>
  <c r="K98" i="13"/>
  <c r="AY105" i="13"/>
  <c r="AZ105" i="13"/>
  <c r="U109" i="13"/>
  <c r="J10" i="13"/>
  <c r="AB23" i="13"/>
  <c r="AK23" i="13" s="1"/>
  <c r="AB25" i="13"/>
  <c r="AE25" i="13" s="1"/>
  <c r="AB28" i="13"/>
  <c r="AK28" i="13" s="1"/>
  <c r="AB87" i="13"/>
  <c r="AE87" i="13" s="1"/>
  <c r="AB97" i="13"/>
  <c r="AK97" i="13" s="1"/>
  <c r="AX13" i="13"/>
  <c r="J30" i="13"/>
  <c r="AB29" i="13"/>
  <c r="AK29" i="13" s="1"/>
  <c r="AB40" i="13"/>
  <c r="AK40" i="13" s="1"/>
  <c r="AB49" i="13"/>
  <c r="AD49" i="13" s="1"/>
  <c r="AB53" i="13"/>
  <c r="AK53" i="13" s="1"/>
  <c r="AB76" i="13"/>
  <c r="AK76" i="13" s="1"/>
  <c r="AB79" i="13"/>
  <c r="AE79" i="13" s="1"/>
  <c r="AB83" i="13"/>
  <c r="AK83" i="13" s="1"/>
  <c r="AN83" i="13" s="1"/>
  <c r="AB85" i="13"/>
  <c r="AE85" i="13" s="1"/>
  <c r="J91" i="13"/>
  <c r="AX41" i="13"/>
  <c r="AX58" i="13"/>
  <c r="J14" i="13"/>
  <c r="AX16" i="13"/>
  <c r="J95" i="13"/>
  <c r="J99" i="13"/>
  <c r="AB24" i="13"/>
  <c r="AK24" i="13" s="1"/>
  <c r="AB65" i="13"/>
  <c r="AK65" i="13" s="1"/>
  <c r="AB103" i="13"/>
  <c r="AE103" i="13" s="1"/>
  <c r="AB105" i="13"/>
  <c r="AK105" i="13" s="1"/>
  <c r="AB20" i="13"/>
  <c r="AK20" i="13" s="1"/>
  <c r="AB22" i="13"/>
  <c r="AK22" i="13" s="1"/>
  <c r="J24" i="13"/>
  <c r="AB26" i="13"/>
  <c r="AE26" i="13" s="1"/>
  <c r="AB44" i="13"/>
  <c r="AE44" i="13" s="1"/>
  <c r="AX49" i="13"/>
  <c r="J65" i="13"/>
  <c r="AB77" i="13"/>
  <c r="AK77" i="13" s="1"/>
  <c r="AB6" i="13"/>
  <c r="AK6" i="13" s="1"/>
  <c r="AB9" i="13"/>
  <c r="AE9" i="13" s="1"/>
  <c r="I16" i="13"/>
  <c r="AB71" i="13"/>
  <c r="AK71" i="13" s="1"/>
  <c r="AB101" i="13"/>
  <c r="AK101" i="13" s="1"/>
  <c r="AB8" i="13"/>
  <c r="AK8" i="13" s="1"/>
  <c r="AM8" i="13" s="1"/>
  <c r="J16" i="13"/>
  <c r="J40" i="13"/>
  <c r="AX45" i="13"/>
  <c r="AX51" i="13"/>
  <c r="AB57" i="13"/>
  <c r="AE57" i="13" s="1"/>
  <c r="AB58" i="13"/>
  <c r="AK58" i="13" s="1"/>
  <c r="AB61" i="13"/>
  <c r="AK61" i="13" s="1"/>
  <c r="AB93" i="13"/>
  <c r="AD93" i="13" s="1"/>
  <c r="AJ85" i="13"/>
  <c r="AJ12" i="13"/>
  <c r="I28" i="13"/>
  <c r="AB7" i="13"/>
  <c r="AK7" i="13" s="1"/>
  <c r="AX12" i="13"/>
  <c r="AB17" i="13"/>
  <c r="AK17" i="13" s="1"/>
  <c r="AB19" i="13"/>
  <c r="AK19" i="13" s="1"/>
  <c r="I21" i="13"/>
  <c r="AX29" i="13"/>
  <c r="AX33" i="13"/>
  <c r="J36" i="13"/>
  <c r="AB46" i="13"/>
  <c r="AK46" i="13" s="1"/>
  <c r="AY49" i="13"/>
  <c r="AX60" i="13"/>
  <c r="J73" i="13"/>
  <c r="J79" i="13"/>
  <c r="J87" i="13"/>
  <c r="AB89" i="13"/>
  <c r="AK89" i="13" s="1"/>
  <c r="J101" i="13"/>
  <c r="I5" i="13"/>
  <c r="I17" i="13"/>
  <c r="AX28" i="13"/>
  <c r="AX9" i="13"/>
  <c r="J12" i="13"/>
  <c r="AB13" i="13"/>
  <c r="AK13" i="13" s="1"/>
  <c r="AB15" i="13"/>
  <c r="AK15" i="13" s="1"/>
  <c r="AB16" i="13"/>
  <c r="AE16" i="13" s="1"/>
  <c r="AB18" i="13"/>
  <c r="AK18" i="13" s="1"/>
  <c r="AX25" i="13"/>
  <c r="AB32" i="13"/>
  <c r="AE32" i="13" s="1"/>
  <c r="AX38" i="13"/>
  <c r="J49" i="13"/>
  <c r="AX53" i="13"/>
  <c r="J57" i="13"/>
  <c r="J59" i="13"/>
  <c r="J71" i="13"/>
  <c r="AX83" i="13"/>
  <c r="J85" i="13"/>
  <c r="J107" i="13"/>
  <c r="I12" i="13"/>
  <c r="AX8" i="13"/>
  <c r="I13" i="13"/>
  <c r="AX24" i="13"/>
  <c r="AX31" i="13"/>
  <c r="AX37" i="13"/>
  <c r="AB39" i="13"/>
  <c r="AE39" i="13" s="1"/>
  <c r="AX42" i="13"/>
  <c r="J105" i="13"/>
  <c r="I8" i="13"/>
  <c r="I20" i="13"/>
  <c r="AX21" i="13"/>
  <c r="I29" i="13"/>
  <c r="AY42" i="13"/>
  <c r="AX80" i="13"/>
  <c r="AX30" i="13"/>
  <c r="AX54" i="13"/>
  <c r="AX5" i="13"/>
  <c r="AB11" i="13"/>
  <c r="AD11" i="13" s="1"/>
  <c r="AX17" i="13"/>
  <c r="AX20" i="13"/>
  <c r="AY21" i="13"/>
  <c r="AB27" i="13"/>
  <c r="AK27" i="13" s="1"/>
  <c r="AX46" i="13"/>
  <c r="AJ101" i="13"/>
  <c r="I9" i="13"/>
  <c r="I25" i="13"/>
  <c r="AB31" i="13"/>
  <c r="AE31" i="13" s="1"/>
  <c r="AX35" i="13"/>
  <c r="I37" i="13"/>
  <c r="AB42" i="13"/>
  <c r="AK42" i="13" s="1"/>
  <c r="AN42" i="13" s="1"/>
  <c r="AY46" i="13"/>
  <c r="AB66" i="13"/>
  <c r="AE66" i="13" s="1"/>
  <c r="AD26" i="13"/>
  <c r="AJ21" i="13"/>
  <c r="AJ9" i="13"/>
  <c r="AD25" i="13"/>
  <c r="AJ25" i="13"/>
  <c r="AY9" i="13"/>
  <c r="AB51" i="13"/>
  <c r="AK51" i="13" s="1"/>
  <c r="J51" i="13"/>
  <c r="J5" i="13"/>
  <c r="AX6" i="13"/>
  <c r="J9" i="13"/>
  <c r="AX10" i="13"/>
  <c r="J13" i="13"/>
  <c r="AX14" i="13"/>
  <c r="J17" i="13"/>
  <c r="AX18" i="13"/>
  <c r="J21" i="13"/>
  <c r="AX22" i="13"/>
  <c r="J25" i="13"/>
  <c r="AX26" i="13"/>
  <c r="J29" i="13"/>
  <c r="AX39" i="13"/>
  <c r="AX43" i="13"/>
  <c r="I51" i="13"/>
  <c r="AB52" i="13"/>
  <c r="AE52" i="13" s="1"/>
  <c r="AI12" i="13"/>
  <c r="I6" i="13"/>
  <c r="I10" i="13"/>
  <c r="I14" i="13"/>
  <c r="I18" i="13"/>
  <c r="I22" i="13"/>
  <c r="AY22" i="13"/>
  <c r="I26" i="13"/>
  <c r="AY26" i="13"/>
  <c r="I30" i="13"/>
  <c r="I31" i="13"/>
  <c r="AB33" i="13"/>
  <c r="AK33" i="13" s="1"/>
  <c r="I35" i="13"/>
  <c r="I40" i="13"/>
  <c r="AB43" i="13"/>
  <c r="AE43" i="13" s="1"/>
  <c r="J43" i="13"/>
  <c r="I43" i="13"/>
  <c r="I44" i="13"/>
  <c r="AB47" i="13"/>
  <c r="AE47" i="13" s="1"/>
  <c r="J47" i="13"/>
  <c r="I47" i="13"/>
  <c r="AB48" i="13"/>
  <c r="AE48" i="13" s="1"/>
  <c r="AY48" i="13"/>
  <c r="AX48" i="13"/>
  <c r="AJ66" i="13"/>
  <c r="I89" i="13"/>
  <c r="AB104" i="13"/>
  <c r="AK104" i="13" s="1"/>
  <c r="J104" i="13"/>
  <c r="I104" i="13"/>
  <c r="AY13" i="13"/>
  <c r="AY17" i="13"/>
  <c r="I32" i="13"/>
  <c r="I105" i="13"/>
  <c r="AX7" i="13"/>
  <c r="AX11" i="13"/>
  <c r="AX15" i="13"/>
  <c r="AX19" i="13"/>
  <c r="AX23" i="13"/>
  <c r="AX27" i="13"/>
  <c r="AB38" i="13"/>
  <c r="AE38" i="13" s="1"/>
  <c r="I54" i="13"/>
  <c r="AJ73" i="13"/>
  <c r="AY5" i="13"/>
  <c r="J37" i="13"/>
  <c r="AB37" i="13"/>
  <c r="AE37" i="13" s="1"/>
  <c r="J39" i="13"/>
  <c r="I39" i="13"/>
  <c r="AB5" i="13"/>
  <c r="AK5" i="13" s="1"/>
  <c r="I7" i="13"/>
  <c r="I11" i="13"/>
  <c r="I15" i="13"/>
  <c r="I19" i="13"/>
  <c r="I23" i="13"/>
  <c r="I27" i="13"/>
  <c r="I34" i="13"/>
  <c r="I36" i="13"/>
  <c r="I38" i="13"/>
  <c r="I49" i="13"/>
  <c r="AY56" i="13"/>
  <c r="AX56" i="13"/>
  <c r="I75" i="13"/>
  <c r="AY84" i="13"/>
  <c r="AX76" i="13"/>
  <c r="AX84" i="13"/>
  <c r="AB88" i="13"/>
  <c r="AE88" i="13" s="1"/>
  <c r="J88" i="13"/>
  <c r="I88" i="13"/>
  <c r="AY52" i="13"/>
  <c r="AX52" i="13"/>
  <c r="AY32" i="13"/>
  <c r="AX32" i="13"/>
  <c r="AB35" i="13"/>
  <c r="AE35" i="13" s="1"/>
  <c r="J41" i="13"/>
  <c r="I41" i="13"/>
  <c r="AB41" i="13"/>
  <c r="AK41" i="13" s="1"/>
  <c r="J45" i="13"/>
  <c r="I45" i="13"/>
  <c r="AB45" i="13"/>
  <c r="AK45" i="13" s="1"/>
  <c r="I68" i="13"/>
  <c r="AX73" i="13"/>
  <c r="AY73" i="13"/>
  <c r="I97" i="13"/>
  <c r="I24" i="13"/>
  <c r="AY72" i="13"/>
  <c r="AX72" i="13"/>
  <c r="I102" i="13"/>
  <c r="I98" i="13"/>
  <c r="I94" i="13"/>
  <c r="I90" i="13"/>
  <c r="I86" i="13"/>
  <c r="I82" i="13"/>
  <c r="I107" i="13"/>
  <c r="I103" i="13"/>
  <c r="I99" i="13"/>
  <c r="I95" i="13"/>
  <c r="I91" i="13"/>
  <c r="I87" i="13"/>
  <c r="I83" i="13"/>
  <c r="I77" i="13"/>
  <c r="I61" i="13"/>
  <c r="I55" i="13"/>
  <c r="I79" i="13"/>
  <c r="I65" i="13"/>
  <c r="I62" i="13"/>
  <c r="I78" i="13"/>
  <c r="I69" i="13"/>
  <c r="I66" i="13"/>
  <c r="I58" i="13"/>
  <c r="I57" i="13"/>
  <c r="I53" i="13"/>
  <c r="I101" i="13"/>
  <c r="I93" i="13"/>
  <c r="I73" i="13"/>
  <c r="I70" i="13"/>
  <c r="I85" i="13"/>
  <c r="I74" i="13"/>
  <c r="I63" i="13"/>
  <c r="I59" i="13"/>
  <c r="I48" i="13"/>
  <c r="I81" i="13"/>
  <c r="I67" i="13"/>
  <c r="I71" i="13"/>
  <c r="I33" i="13"/>
  <c r="AX34" i="13"/>
  <c r="AB34" i="13"/>
  <c r="AK34" i="13" s="1"/>
  <c r="AJ35" i="13"/>
  <c r="AY38" i="13"/>
  <c r="I42" i="13"/>
  <c r="I46" i="13"/>
  <c r="I50" i="13"/>
  <c r="AY50" i="13"/>
  <c r="AX50" i="13"/>
  <c r="AX62" i="13"/>
  <c r="AY62" i="13"/>
  <c r="AB62" i="13"/>
  <c r="AE62" i="13" s="1"/>
  <c r="J64" i="13"/>
  <c r="AB64" i="13"/>
  <c r="AK64" i="13" s="1"/>
  <c r="I64" i="13"/>
  <c r="AB96" i="13"/>
  <c r="AE96" i="13" s="1"/>
  <c r="J96" i="13"/>
  <c r="I96" i="13"/>
  <c r="AX69" i="13"/>
  <c r="AB80" i="13"/>
  <c r="AK80" i="13" s="1"/>
  <c r="J80" i="13"/>
  <c r="I80" i="13"/>
  <c r="AX89" i="13"/>
  <c r="AY90" i="13"/>
  <c r="AX90" i="13"/>
  <c r="AB90" i="13"/>
  <c r="AE90" i="13" s="1"/>
  <c r="AX97" i="13"/>
  <c r="AY98" i="13"/>
  <c r="AX98" i="13"/>
  <c r="AB98" i="13"/>
  <c r="AE98" i="13" s="1"/>
  <c r="AX105" i="13"/>
  <c r="AY106" i="13"/>
  <c r="AX106" i="13"/>
  <c r="AB106" i="13"/>
  <c r="AE106" i="13" s="1"/>
  <c r="AB56" i="13"/>
  <c r="AE56" i="13" s="1"/>
  <c r="AX57" i="13"/>
  <c r="I60" i="13"/>
  <c r="AX65" i="13"/>
  <c r="AX68" i="13"/>
  <c r="AY69" i="13"/>
  <c r="AB72" i="13"/>
  <c r="AK72" i="13" s="1"/>
  <c r="AX75" i="13"/>
  <c r="AX77" i="13"/>
  <c r="AD79" i="13"/>
  <c r="AB84" i="13"/>
  <c r="AK84" i="13" s="1"/>
  <c r="AN84" i="13" s="1"/>
  <c r="J84" i="13"/>
  <c r="I84" i="13"/>
  <c r="AI85" i="13"/>
  <c r="AX91" i="13"/>
  <c r="AX92" i="13"/>
  <c r="AD95" i="13"/>
  <c r="AJ95" i="13"/>
  <c r="AX99" i="13"/>
  <c r="AX100" i="13"/>
  <c r="AD103" i="13"/>
  <c r="AJ103" i="13"/>
  <c r="AX107" i="13"/>
  <c r="AX36" i="13"/>
  <c r="AX40" i="13"/>
  <c r="AX44" i="13"/>
  <c r="AB50" i="13"/>
  <c r="AK50" i="13" s="1"/>
  <c r="I52" i="13"/>
  <c r="AB54" i="13"/>
  <c r="AE54" i="13" s="1"/>
  <c r="AY57" i="13"/>
  <c r="AX61" i="13"/>
  <c r="AX64" i="13"/>
  <c r="AY65" i="13"/>
  <c r="AB68" i="13"/>
  <c r="AK68" i="13" s="1"/>
  <c r="AY75" i="13"/>
  <c r="AD83" i="13"/>
  <c r="AJ40" i="13"/>
  <c r="J52" i="13"/>
  <c r="AX55" i="13"/>
  <c r="AY61" i="13"/>
  <c r="AX71" i="13"/>
  <c r="AB75" i="13"/>
  <c r="AK75" i="13" s="1"/>
  <c r="J76" i="13"/>
  <c r="I76" i="13"/>
  <c r="AY78" i="13"/>
  <c r="AX78" i="13"/>
  <c r="AB78" i="13"/>
  <c r="AE78" i="13" s="1"/>
  <c r="AJ79" i="13"/>
  <c r="AX81" i="13"/>
  <c r="AB92" i="13"/>
  <c r="AE92" i="13" s="1"/>
  <c r="J92" i="13"/>
  <c r="I92" i="13"/>
  <c r="AB100" i="13"/>
  <c r="AK100" i="13" s="1"/>
  <c r="J100" i="13"/>
  <c r="I100" i="13"/>
  <c r="AB108" i="13"/>
  <c r="AK108" i="13" s="1"/>
  <c r="J108" i="13"/>
  <c r="I108" i="13"/>
  <c r="AB60" i="13"/>
  <c r="AK60" i="13" s="1"/>
  <c r="AX67" i="13"/>
  <c r="AX74" i="13"/>
  <c r="AY82" i="13"/>
  <c r="AX82" i="13"/>
  <c r="AB82" i="13"/>
  <c r="AE82" i="13" s="1"/>
  <c r="AX85" i="13"/>
  <c r="AY86" i="13"/>
  <c r="AX86" i="13"/>
  <c r="AB86" i="13"/>
  <c r="AE86" i="13" s="1"/>
  <c r="AX93" i="13"/>
  <c r="AY94" i="13"/>
  <c r="AX94" i="13"/>
  <c r="AB94" i="13"/>
  <c r="AE94" i="13" s="1"/>
  <c r="AX101" i="13"/>
  <c r="AY102" i="13"/>
  <c r="AX102" i="13"/>
  <c r="AB102" i="13"/>
  <c r="AE102" i="13" s="1"/>
  <c r="AX63" i="13"/>
  <c r="AB67" i="13"/>
  <c r="AK67" i="13" s="1"/>
  <c r="AY67" i="13"/>
  <c r="AX70" i="13"/>
  <c r="AB74" i="13"/>
  <c r="AE74" i="13" s="1"/>
  <c r="AY74" i="13"/>
  <c r="AX87" i="13"/>
  <c r="AX88" i="13"/>
  <c r="AX95" i="13"/>
  <c r="AX96" i="13"/>
  <c r="AX103" i="13"/>
  <c r="AX104" i="13"/>
  <c r="AD107" i="13"/>
  <c r="AJ107" i="13"/>
  <c r="I56" i="13"/>
  <c r="AX59" i="13"/>
  <c r="AB63" i="13"/>
  <c r="AE63" i="13" s="1"/>
  <c r="AY63" i="13"/>
  <c r="AX66" i="13"/>
  <c r="AB70" i="13"/>
  <c r="AE70" i="13" s="1"/>
  <c r="AY70" i="13"/>
  <c r="I72" i="13"/>
  <c r="AX79" i="13"/>
  <c r="AJ108" i="13"/>
  <c r="I106" i="13"/>
  <c r="AD21" i="13" l="1"/>
  <c r="AD19" i="13"/>
  <c r="AD44" i="13"/>
  <c r="AD9" i="13"/>
  <c r="AK25" i="13"/>
  <c r="AN25" i="13" s="1"/>
  <c r="AD32" i="13"/>
  <c r="AK11" i="13"/>
  <c r="AK107" i="13"/>
  <c r="AN107" i="13" s="1"/>
  <c r="AK74" i="13"/>
  <c r="AK12" i="13"/>
  <c r="AM12" i="13" s="1"/>
  <c r="AD12" i="13"/>
  <c r="AD27" i="13"/>
  <c r="AD85" i="13"/>
  <c r="AK87" i="13"/>
  <c r="AN87" i="13" s="1"/>
  <c r="AK86" i="13"/>
  <c r="AN86" i="13" s="1"/>
  <c r="AJ14" i="13"/>
  <c r="AK78" i="13"/>
  <c r="AK99" i="13"/>
  <c r="AK73" i="13"/>
  <c r="AN73" i="13" s="1"/>
  <c r="AK16" i="13"/>
  <c r="AK88" i="13"/>
  <c r="AM88" i="13" s="1"/>
  <c r="AK79" i="13"/>
  <c r="AN79" i="13" s="1"/>
  <c r="AK14" i="13"/>
  <c r="AN14" i="13" s="1"/>
  <c r="AK66" i="13"/>
  <c r="AN66" i="13" s="1"/>
  <c r="AD39" i="13"/>
  <c r="AN81" i="13"/>
  <c r="AK70" i="13"/>
  <c r="AN70" i="13" s="1"/>
  <c r="AK10" i="13"/>
  <c r="AN10" i="13" s="1"/>
  <c r="AJ10" i="13"/>
  <c r="AN8" i="13"/>
  <c r="AK62" i="13"/>
  <c r="AN62" i="13" s="1"/>
  <c r="AK48" i="13"/>
  <c r="AK57" i="13"/>
  <c r="AK21" i="13"/>
  <c r="AN21" i="13" s="1"/>
  <c r="AK49" i="13"/>
  <c r="AN49" i="13" s="1"/>
  <c r="AK91" i="13"/>
  <c r="AN91" i="13" s="1"/>
  <c r="AK63" i="13"/>
  <c r="AK55" i="13"/>
  <c r="AM55" i="13" s="1"/>
  <c r="AJ39" i="13"/>
  <c r="AD10" i="13"/>
  <c r="AD55" i="13"/>
  <c r="AK93" i="13"/>
  <c r="AK54" i="13"/>
  <c r="AN54" i="13" s="1"/>
  <c r="AK52" i="13"/>
  <c r="AN52" i="13" s="1"/>
  <c r="AK106" i="13"/>
  <c r="AN106" i="13" s="1"/>
  <c r="AK47" i="13"/>
  <c r="AJ91" i="13"/>
  <c r="AJ32" i="13"/>
  <c r="AK43" i="13"/>
  <c r="AK85" i="13"/>
  <c r="AM85" i="13" s="1"/>
  <c r="AK44" i="13"/>
  <c r="AN44" i="13" s="1"/>
  <c r="AK98" i="13"/>
  <c r="AN98" i="13" s="1"/>
  <c r="AK39" i="13"/>
  <c r="AN39" i="13" s="1"/>
  <c r="AK9" i="13"/>
  <c r="AN9" i="13" s="1"/>
  <c r="AD91" i="13"/>
  <c r="AJ47" i="13"/>
  <c r="AK102" i="13"/>
  <c r="AK35" i="13"/>
  <c r="AK38" i="13"/>
  <c r="AN38" i="13" s="1"/>
  <c r="AK26" i="13"/>
  <c r="AN26" i="13" s="1"/>
  <c r="AK92" i="13"/>
  <c r="AN92" i="13" s="1"/>
  <c r="AK103" i="13"/>
  <c r="AN103" i="13" s="1"/>
  <c r="AK90" i="13"/>
  <c r="AN90" i="13" s="1"/>
  <c r="AK31" i="13"/>
  <c r="AK96" i="13"/>
  <c r="AK37" i="13"/>
  <c r="AD73" i="13"/>
  <c r="AD14" i="13"/>
  <c r="AK94" i="13"/>
  <c r="AN94" i="13" s="1"/>
  <c r="AK95" i="13"/>
  <c r="AN95" i="13" s="1"/>
  <c r="AK82" i="13"/>
  <c r="AN82" i="13" s="1"/>
  <c r="AK56" i="13"/>
  <c r="AK32" i="13"/>
  <c r="AN32" i="13" s="1"/>
  <c r="AI93" i="13"/>
  <c r="AJ93" i="13"/>
  <c r="AJ8" i="13"/>
  <c r="AI8" i="13"/>
  <c r="AN24" i="13"/>
  <c r="AM24" i="13"/>
  <c r="AM97" i="13"/>
  <c r="AN97" i="13"/>
  <c r="AN60" i="13"/>
  <c r="AE60" i="13"/>
  <c r="I109" i="13"/>
  <c r="AD58" i="13"/>
  <c r="AE58" i="13"/>
  <c r="AJ76" i="13"/>
  <c r="AN58" i="13"/>
  <c r="AD42" i="13"/>
  <c r="AE42" i="13"/>
  <c r="AI44" i="13"/>
  <c r="AJ44" i="13"/>
  <c r="AI61" i="13"/>
  <c r="AJ61" i="13"/>
  <c r="AD36" i="13"/>
  <c r="AE36" i="13"/>
  <c r="AN75" i="13"/>
  <c r="AE75" i="13"/>
  <c r="AJ36" i="13"/>
  <c r="AJ87" i="13"/>
  <c r="AN76" i="13"/>
  <c r="AJ64" i="13"/>
  <c r="AE64" i="13"/>
  <c r="AJ42" i="13"/>
  <c r="AD57" i="13"/>
  <c r="AX109" i="13"/>
  <c r="AJ22" i="13"/>
  <c r="AE22" i="13"/>
  <c r="AJ49" i="13"/>
  <c r="AE49" i="13"/>
  <c r="AD28" i="13"/>
  <c r="AE28" i="13"/>
  <c r="AD81" i="13"/>
  <c r="AE81" i="13"/>
  <c r="AN13" i="13"/>
  <c r="AE13" i="13"/>
  <c r="AM77" i="13"/>
  <c r="AN77" i="13"/>
  <c r="AE11" i="13"/>
  <c r="AM61" i="13"/>
  <c r="AN61" i="13"/>
  <c r="AE53" i="13"/>
  <c r="AE69" i="13"/>
  <c r="AN108" i="13"/>
  <c r="AE108" i="13"/>
  <c r="AD87" i="13"/>
  <c r="AN72" i="13"/>
  <c r="AE72" i="13"/>
  <c r="AN43" i="13"/>
  <c r="AJ41" i="13"/>
  <c r="AE41" i="13"/>
  <c r="AB109" i="13"/>
  <c r="AE5" i="13"/>
  <c r="AN104" i="13"/>
  <c r="AE104" i="13"/>
  <c r="AN36" i="13"/>
  <c r="AJ57" i="13"/>
  <c r="AE19" i="13"/>
  <c r="AJ6" i="13"/>
  <c r="AE6" i="13"/>
  <c r="AD20" i="13"/>
  <c r="AE20" i="13"/>
  <c r="AD40" i="13"/>
  <c r="AE40" i="13"/>
  <c r="AN80" i="13"/>
  <c r="AE80" i="13"/>
  <c r="AE71" i="13"/>
  <c r="AD76" i="13"/>
  <c r="AE76" i="13"/>
  <c r="AD71" i="13"/>
  <c r="AN69" i="13"/>
  <c r="AD13" i="13"/>
  <c r="AM40" i="13"/>
  <c r="AN40" i="13"/>
  <c r="AN55" i="13"/>
  <c r="AN17" i="13"/>
  <c r="AE17" i="13"/>
  <c r="AD77" i="13"/>
  <c r="AE77" i="13"/>
  <c r="AD105" i="13"/>
  <c r="AE105" i="13"/>
  <c r="AD29" i="13"/>
  <c r="AE29" i="13"/>
  <c r="AE23" i="13"/>
  <c r="AI81" i="13"/>
  <c r="AJ81" i="13"/>
  <c r="AJ80" i="13"/>
  <c r="AD69" i="13"/>
  <c r="AN50" i="13"/>
  <c r="AE50" i="13"/>
  <c r="AD53" i="13"/>
  <c r="AD66" i="13"/>
  <c r="AJ33" i="13"/>
  <c r="AE33" i="13"/>
  <c r="J109" i="13"/>
  <c r="AE27" i="13"/>
  <c r="AJ18" i="13"/>
  <c r="AE18" i="13"/>
  <c r="AD89" i="13"/>
  <c r="AE89" i="13"/>
  <c r="AI55" i="13"/>
  <c r="AJ55" i="13"/>
  <c r="AM59" i="13"/>
  <c r="AN59" i="13"/>
  <c r="AD97" i="13"/>
  <c r="AE97" i="13"/>
  <c r="AD30" i="13"/>
  <c r="AE30" i="13"/>
  <c r="AN71" i="13"/>
  <c r="AY109" i="13"/>
  <c r="AN67" i="13"/>
  <c r="AE67" i="13"/>
  <c r="AJ99" i="13"/>
  <c r="AN100" i="13"/>
  <c r="AE100" i="13"/>
  <c r="AN57" i="13"/>
  <c r="AJ88" i="13"/>
  <c r="AJ68" i="13"/>
  <c r="AE68" i="13"/>
  <c r="AJ43" i="13"/>
  <c r="AJ53" i="13"/>
  <c r="AN12" i="13"/>
  <c r="AM20" i="13"/>
  <c r="AN20" i="13"/>
  <c r="AD46" i="13"/>
  <c r="AE46" i="13"/>
  <c r="AE7" i="13"/>
  <c r="AE93" i="13"/>
  <c r="AD8" i="13"/>
  <c r="AE8" i="13"/>
  <c r="AD65" i="13"/>
  <c r="AE65" i="13"/>
  <c r="AE83" i="13"/>
  <c r="AZ109" i="13"/>
  <c r="AM101" i="13"/>
  <c r="AN101" i="13"/>
  <c r="AN99" i="13"/>
  <c r="AI101" i="13"/>
  <c r="AD99" i="13"/>
  <c r="AJ84" i="13"/>
  <c r="AE84" i="13"/>
  <c r="AN34" i="13"/>
  <c r="AE34" i="13"/>
  <c r="AJ45" i="13"/>
  <c r="AE45" i="13"/>
  <c r="AJ30" i="13"/>
  <c r="AN51" i="13"/>
  <c r="AE51" i="13"/>
  <c r="AJ29" i="13"/>
  <c r="AJ26" i="13"/>
  <c r="AM65" i="13"/>
  <c r="AN65" i="13"/>
  <c r="AE15" i="13"/>
  <c r="AD61" i="13"/>
  <c r="AE61" i="13"/>
  <c r="AD101" i="13"/>
  <c r="AE101" i="13"/>
  <c r="AD24" i="13"/>
  <c r="AE24" i="13"/>
  <c r="AD59" i="13"/>
  <c r="AE59" i="13"/>
  <c r="K109" i="13"/>
  <c r="AD23" i="13"/>
  <c r="AN22" i="13"/>
  <c r="AJ17" i="13"/>
  <c r="AJ100" i="13"/>
  <c r="AD7" i="13"/>
  <c r="AD17" i="13"/>
  <c r="AJ7" i="13"/>
  <c r="AJ13" i="13"/>
  <c r="AD6" i="13"/>
  <c r="AN46" i="13"/>
  <c r="AN6" i="13"/>
  <c r="AJ46" i="13"/>
  <c r="AD22" i="13"/>
  <c r="AN45" i="13"/>
  <c r="AD31" i="13"/>
  <c r="AN64" i="13"/>
  <c r="AN18" i="13"/>
  <c r="AD18" i="13"/>
  <c r="AD16" i="13"/>
  <c r="AC81" i="13"/>
  <c r="AC44" i="13"/>
  <c r="AN68" i="13"/>
  <c r="AD15" i="13"/>
  <c r="AC39" i="13"/>
  <c r="AC99" i="13"/>
  <c r="AC77" i="13"/>
  <c r="AC61" i="13"/>
  <c r="AC53" i="13"/>
  <c r="AM67" i="13"/>
  <c r="AM64" i="13"/>
  <c r="AI103" i="13"/>
  <c r="AM50" i="13"/>
  <c r="AC96" i="13"/>
  <c r="AD96" i="13"/>
  <c r="AI42" i="13"/>
  <c r="AC6" i="13"/>
  <c r="AM107" i="13"/>
  <c r="AC92" i="13"/>
  <c r="AD92" i="13"/>
  <c r="AC103" i="13"/>
  <c r="AC106" i="13"/>
  <c r="AD106" i="13"/>
  <c r="AM45" i="13"/>
  <c r="AM108" i="13"/>
  <c r="AI64" i="13"/>
  <c r="AC107" i="13"/>
  <c r="AJ102" i="13"/>
  <c r="AC102" i="13"/>
  <c r="AN102" i="13"/>
  <c r="AD102" i="13"/>
  <c r="AJ86" i="13"/>
  <c r="AC86" i="13"/>
  <c r="AD86" i="13"/>
  <c r="AC108" i="13"/>
  <c r="AD108" i="13"/>
  <c r="AM83" i="13"/>
  <c r="AC84" i="13"/>
  <c r="AD84" i="13"/>
  <c r="AM32" i="13"/>
  <c r="AC20" i="13"/>
  <c r="AC43" i="13"/>
  <c r="AD43" i="13"/>
  <c r="AC15" i="13"/>
  <c r="AC25" i="13"/>
  <c r="AM17" i="13"/>
  <c r="AC22" i="13"/>
  <c r="AJ106" i="13"/>
  <c r="AJ92" i="13"/>
  <c r="AC76" i="13"/>
  <c r="AC75" i="13"/>
  <c r="AJ75" i="13"/>
  <c r="AD75" i="13"/>
  <c r="AC55" i="13"/>
  <c r="AC68" i="13"/>
  <c r="AD68" i="13"/>
  <c r="AC50" i="13"/>
  <c r="AD50" i="13"/>
  <c r="AC79" i="13"/>
  <c r="AM76" i="13"/>
  <c r="AI53" i="13"/>
  <c r="AC73" i="13"/>
  <c r="AC46" i="13"/>
  <c r="AN48" i="13"/>
  <c r="AJ48" i="13"/>
  <c r="AD48" i="13"/>
  <c r="AC48" i="13"/>
  <c r="AI30" i="13"/>
  <c r="AI21" i="13"/>
  <c r="AM104" i="13"/>
  <c r="AC62" i="13"/>
  <c r="AJ62" i="13"/>
  <c r="AD62" i="13"/>
  <c r="AC24" i="13"/>
  <c r="AM34" i="13"/>
  <c r="AC7" i="13"/>
  <c r="AI108" i="13"/>
  <c r="AI80" i="13"/>
  <c r="AM57" i="13"/>
  <c r="AC69" i="13"/>
  <c r="AD41" i="13"/>
  <c r="AC41" i="13"/>
  <c r="AD52" i="13"/>
  <c r="AC52" i="13"/>
  <c r="AC26" i="13"/>
  <c r="AC63" i="13"/>
  <c r="AJ63" i="13"/>
  <c r="AD63" i="13"/>
  <c r="AM84" i="13"/>
  <c r="AC71" i="13"/>
  <c r="AI79" i="13"/>
  <c r="AM72" i="13"/>
  <c r="AJ96" i="13"/>
  <c r="AC87" i="13"/>
  <c r="AJ54" i="13"/>
  <c r="AC40" i="13"/>
  <c r="AI39" i="13"/>
  <c r="AC105" i="13"/>
  <c r="AC97" i="13"/>
  <c r="AC89" i="13"/>
  <c r="AC101" i="13"/>
  <c r="AC93" i="13"/>
  <c r="AC5" i="13"/>
  <c r="AC59" i="13"/>
  <c r="AD5" i="13"/>
  <c r="AC85" i="13"/>
  <c r="AC42" i="13"/>
  <c r="AC16" i="13"/>
  <c r="AI18" i="13"/>
  <c r="AC23" i="13"/>
  <c r="AD51" i="13"/>
  <c r="AC51" i="13"/>
  <c r="AJ51" i="13"/>
  <c r="AC14" i="13"/>
  <c r="AI29" i="13"/>
  <c r="AN41" i="13"/>
  <c r="AC21" i="13"/>
  <c r="AC74" i="13"/>
  <c r="AD74" i="13"/>
  <c r="AN74" i="13"/>
  <c r="AJ74" i="13"/>
  <c r="AM73" i="13"/>
  <c r="AC18" i="13"/>
  <c r="AM91" i="13"/>
  <c r="AM60" i="13"/>
  <c r="AI91" i="13"/>
  <c r="AM68" i="13"/>
  <c r="AJ78" i="13"/>
  <c r="AC78" i="13"/>
  <c r="AN78" i="13"/>
  <c r="AD78" i="13"/>
  <c r="AI40" i="13"/>
  <c r="AN96" i="13"/>
  <c r="AC83" i="13"/>
  <c r="AC65" i="13"/>
  <c r="AJ98" i="13"/>
  <c r="AC98" i="13"/>
  <c r="AD98" i="13"/>
  <c r="AN63" i="13"/>
  <c r="AJ52" i="13"/>
  <c r="AD45" i="13"/>
  <c r="AC45" i="13"/>
  <c r="AC35" i="13"/>
  <c r="AD35" i="13"/>
  <c r="AN35" i="13"/>
  <c r="AM51" i="13"/>
  <c r="AI73" i="13"/>
  <c r="AJ38" i="13"/>
  <c r="AD38" i="13"/>
  <c r="AC38" i="13"/>
  <c r="AI66" i="13"/>
  <c r="AI6" i="13"/>
  <c r="AC58" i="13"/>
  <c r="AC11" i="13"/>
  <c r="AC29" i="13"/>
  <c r="AI32" i="13"/>
  <c r="AC13" i="13"/>
  <c r="AC31" i="13"/>
  <c r="AM46" i="13"/>
  <c r="AC10" i="13"/>
  <c r="AD54" i="13"/>
  <c r="AC54" i="13"/>
  <c r="AC80" i="13"/>
  <c r="AD80" i="13"/>
  <c r="AM18" i="13"/>
  <c r="AM42" i="13"/>
  <c r="AC27" i="13"/>
  <c r="AC17" i="13"/>
  <c r="AI25" i="13"/>
  <c r="AI100" i="13"/>
  <c r="AC91" i="13"/>
  <c r="AC67" i="13"/>
  <c r="AD67" i="13"/>
  <c r="AJ67" i="13"/>
  <c r="AJ94" i="13"/>
  <c r="AC94" i="13"/>
  <c r="AD94" i="13"/>
  <c r="AJ82" i="13"/>
  <c r="AC82" i="13"/>
  <c r="AD82" i="13"/>
  <c r="AC100" i="13"/>
  <c r="AD100" i="13"/>
  <c r="AM69" i="13"/>
  <c r="AI95" i="13"/>
  <c r="AC56" i="13"/>
  <c r="AN56" i="13"/>
  <c r="AJ56" i="13"/>
  <c r="AD56" i="13"/>
  <c r="AC64" i="13"/>
  <c r="AD64" i="13"/>
  <c r="AI35" i="13"/>
  <c r="AI47" i="13"/>
  <c r="AC88" i="13"/>
  <c r="AD88" i="13"/>
  <c r="AJ50" i="13"/>
  <c r="AC28" i="13"/>
  <c r="AC12" i="13"/>
  <c r="AM66" i="13"/>
  <c r="AC47" i="13"/>
  <c r="AN47" i="13"/>
  <c r="AD47" i="13"/>
  <c r="AC57" i="13"/>
  <c r="AC36" i="13"/>
  <c r="AC32" i="13"/>
  <c r="AI26" i="13"/>
  <c r="AI107" i="13"/>
  <c r="AC8" i="13"/>
  <c r="AI49" i="13"/>
  <c r="AC9" i="13"/>
  <c r="AM103" i="13"/>
  <c r="AJ90" i="13"/>
  <c r="AC90" i="13"/>
  <c r="AD90" i="13"/>
  <c r="AI43" i="13"/>
  <c r="AC104" i="13"/>
  <c r="AD104" i="13"/>
  <c r="AD33" i="13"/>
  <c r="AC33" i="13"/>
  <c r="AN33" i="13"/>
  <c r="AM22" i="13"/>
  <c r="AM100" i="13"/>
  <c r="AC70" i="13"/>
  <c r="AJ70" i="13"/>
  <c r="AD70" i="13"/>
  <c r="AI99" i="13"/>
  <c r="AM75" i="13"/>
  <c r="AC60" i="13"/>
  <c r="AD60" i="13"/>
  <c r="AJ60" i="13"/>
  <c r="AJ104" i="13"/>
  <c r="AC95" i="13"/>
  <c r="AC72" i="13"/>
  <c r="AJ72" i="13"/>
  <c r="AD72" i="13"/>
  <c r="AJ34" i="13"/>
  <c r="AC34" i="13"/>
  <c r="AD34" i="13"/>
  <c r="AD37" i="13"/>
  <c r="AC37" i="13"/>
  <c r="AN37" i="13"/>
  <c r="AJ37" i="13"/>
  <c r="AC66" i="13"/>
  <c r="AI14" i="13"/>
  <c r="AC49" i="13"/>
  <c r="AM30" i="13"/>
  <c r="AC19" i="13"/>
  <c r="AC30" i="13"/>
  <c r="AI9" i="13"/>
  <c r="AM44" i="13" l="1"/>
  <c r="AM87" i="13"/>
  <c r="AM25" i="13"/>
  <c r="AM49" i="13"/>
  <c r="AM14" i="13"/>
  <c r="AN85" i="13"/>
  <c r="AM9" i="13"/>
  <c r="AM95" i="13"/>
  <c r="AM21" i="13"/>
  <c r="AM79" i="13"/>
  <c r="AI17" i="13"/>
  <c r="AI46" i="13"/>
  <c r="AN88" i="13"/>
  <c r="AI87" i="13"/>
  <c r="AM10" i="13"/>
  <c r="AI10" i="13"/>
  <c r="AM39" i="13"/>
  <c r="AI36" i="13"/>
  <c r="AI22" i="13"/>
  <c r="AI41" i="13"/>
  <c r="AI33" i="13"/>
  <c r="AM99" i="13"/>
  <c r="AI31" i="13"/>
  <c r="AJ31" i="13"/>
  <c r="AI20" i="13"/>
  <c r="AJ20" i="13"/>
  <c r="AI28" i="13"/>
  <c r="AJ28" i="13"/>
  <c r="AM53" i="13"/>
  <c r="AN53" i="13"/>
  <c r="AI84" i="13"/>
  <c r="AI7" i="13"/>
  <c r="AM31" i="13"/>
  <c r="AN31" i="13"/>
  <c r="AI19" i="13"/>
  <c r="AJ19" i="13"/>
  <c r="AI24" i="13"/>
  <c r="AJ24" i="13"/>
  <c r="AI27" i="13"/>
  <c r="AJ27" i="13"/>
  <c r="AM28" i="13"/>
  <c r="AN28" i="13"/>
  <c r="AM27" i="13"/>
  <c r="AN27" i="13"/>
  <c r="AM80" i="13"/>
  <c r="AI89" i="13"/>
  <c r="AJ89" i="13"/>
  <c r="AI16" i="13"/>
  <c r="AJ16" i="13"/>
  <c r="AM105" i="13"/>
  <c r="AN105" i="13"/>
  <c r="AN93" i="13"/>
  <c r="AM93" i="13"/>
  <c r="AJ58" i="13"/>
  <c r="AI58" i="13"/>
  <c r="AD109" i="13"/>
  <c r="AM13" i="13"/>
  <c r="AM16" i="13"/>
  <c r="AN16" i="13"/>
  <c r="AI11" i="13"/>
  <c r="AJ11" i="13"/>
  <c r="AI15" i="13"/>
  <c r="AJ15" i="13"/>
  <c r="AI77" i="13"/>
  <c r="AJ77" i="13"/>
  <c r="AE109" i="13"/>
  <c r="AJ69" i="13"/>
  <c r="AI69" i="13"/>
  <c r="AK109" i="13"/>
  <c r="AN5" i="13"/>
  <c r="AG109" i="13"/>
  <c r="AJ5" i="13"/>
  <c r="AM6" i="13"/>
  <c r="AM43" i="13"/>
  <c r="AI83" i="13"/>
  <c r="AJ83" i="13"/>
  <c r="AM7" i="13"/>
  <c r="AN7" i="13"/>
  <c r="AM19" i="13"/>
  <c r="AN19" i="13"/>
  <c r="AM11" i="13"/>
  <c r="AN11" i="13"/>
  <c r="AI45" i="13"/>
  <c r="AI88" i="13"/>
  <c r="AM71" i="13"/>
  <c r="AI76" i="13"/>
  <c r="AM89" i="13"/>
  <c r="AN89" i="13"/>
  <c r="AM29" i="13"/>
  <c r="AN29" i="13"/>
  <c r="AM23" i="13"/>
  <c r="AN23" i="13"/>
  <c r="AI59" i="13"/>
  <c r="AJ59" i="13"/>
  <c r="AI105" i="13"/>
  <c r="AJ105" i="13"/>
  <c r="AI57" i="13"/>
  <c r="AM36" i="13"/>
  <c r="AI13" i="13"/>
  <c r="AM58" i="13"/>
  <c r="AC109" i="13"/>
  <c r="AI68" i="13"/>
  <c r="AM26" i="13"/>
  <c r="AI65" i="13"/>
  <c r="AJ65" i="13"/>
  <c r="AI23" i="13"/>
  <c r="AJ23" i="13"/>
  <c r="AM15" i="13"/>
  <c r="AN15" i="13"/>
  <c r="AJ71" i="13"/>
  <c r="AI71" i="13"/>
  <c r="AJ97" i="13"/>
  <c r="AI97" i="13"/>
  <c r="AL80" i="13"/>
  <c r="AH41" i="13"/>
  <c r="AH39" i="13"/>
  <c r="AH49" i="13"/>
  <c r="AH26" i="13"/>
  <c r="AM33" i="13"/>
  <c r="AL33" i="13"/>
  <c r="AH95" i="13"/>
  <c r="AL52" i="13"/>
  <c r="AM52" i="13"/>
  <c r="AL10" i="13"/>
  <c r="AL64" i="13"/>
  <c r="AH78" i="13"/>
  <c r="AI78" i="13"/>
  <c r="AH108" i="13"/>
  <c r="AM37" i="13"/>
  <c r="AL37" i="13"/>
  <c r="AM70" i="13"/>
  <c r="AL70" i="13"/>
  <c r="AH90" i="13"/>
  <c r="AI90" i="13"/>
  <c r="AL36" i="13"/>
  <c r="AL95" i="13"/>
  <c r="AI67" i="13"/>
  <c r="AH67" i="13"/>
  <c r="AM54" i="13"/>
  <c r="AL54" i="13"/>
  <c r="AH6" i="13"/>
  <c r="AL68" i="13"/>
  <c r="AL91" i="13"/>
  <c r="AI51" i="13"/>
  <c r="AH51" i="13"/>
  <c r="AH46" i="13"/>
  <c r="AH79" i="13"/>
  <c r="AI63" i="13"/>
  <c r="AH63" i="13"/>
  <c r="AL26" i="13"/>
  <c r="AH21" i="13"/>
  <c r="AH53" i="13"/>
  <c r="AL25" i="13"/>
  <c r="AH7" i="13"/>
  <c r="AH98" i="13"/>
  <c r="AI98" i="13"/>
  <c r="AM74" i="13"/>
  <c r="AL74" i="13"/>
  <c r="AL72" i="13"/>
  <c r="AL99" i="13"/>
  <c r="AL43" i="13"/>
  <c r="AL107" i="13"/>
  <c r="AL30" i="13"/>
  <c r="AH72" i="13"/>
  <c r="AI72" i="13"/>
  <c r="AL103" i="13"/>
  <c r="AH107" i="13"/>
  <c r="AI50" i="13"/>
  <c r="AH50" i="13"/>
  <c r="AM82" i="13"/>
  <c r="AL82" i="13"/>
  <c r="AH73" i="13"/>
  <c r="AI52" i="13"/>
  <c r="AH52" i="13"/>
  <c r="AM96" i="13"/>
  <c r="AL96" i="13"/>
  <c r="AH62" i="13"/>
  <c r="AI62" i="13"/>
  <c r="AH10" i="13"/>
  <c r="AH76" i="13"/>
  <c r="AH102" i="13"/>
  <c r="AI102" i="13"/>
  <c r="AM106" i="13"/>
  <c r="AL106" i="13"/>
  <c r="AH33" i="13"/>
  <c r="AH18" i="13"/>
  <c r="AL34" i="13"/>
  <c r="AH37" i="13"/>
  <c r="AI37" i="13"/>
  <c r="AL45" i="13"/>
  <c r="AL75" i="13"/>
  <c r="AL100" i="13"/>
  <c r="AH36" i="13"/>
  <c r="AH32" i="13"/>
  <c r="AL38" i="13"/>
  <c r="AM38" i="13"/>
  <c r="AL51" i="13"/>
  <c r="AM63" i="13"/>
  <c r="AL63" i="13"/>
  <c r="AH40" i="13"/>
  <c r="AH91" i="13"/>
  <c r="AH13" i="13"/>
  <c r="AM92" i="13"/>
  <c r="AL92" i="13"/>
  <c r="AL57" i="13"/>
  <c r="AH17" i="13"/>
  <c r="AM62" i="13"/>
  <c r="AL62" i="13"/>
  <c r="AL21" i="13"/>
  <c r="AH48" i="13"/>
  <c r="AI48" i="13"/>
  <c r="AL76" i="13"/>
  <c r="AH84" i="13"/>
  <c r="AL14" i="13"/>
  <c r="AL50" i="13"/>
  <c r="AL67" i="13"/>
  <c r="AH25" i="13"/>
  <c r="AH22" i="13"/>
  <c r="AH60" i="13"/>
  <c r="AI60" i="13"/>
  <c r="AL46" i="13"/>
  <c r="AI38" i="13"/>
  <c r="AH38" i="13"/>
  <c r="AL9" i="13"/>
  <c r="AH43" i="13"/>
  <c r="AM47" i="13"/>
  <c r="AL47" i="13"/>
  <c r="AH56" i="13"/>
  <c r="AI56" i="13"/>
  <c r="AH82" i="13"/>
  <c r="AI82" i="13"/>
  <c r="AL42" i="13"/>
  <c r="AM98" i="13"/>
  <c r="AL98" i="13"/>
  <c r="AL73" i="13"/>
  <c r="AH54" i="13"/>
  <c r="AI54" i="13"/>
  <c r="AL48" i="13"/>
  <c r="AM48" i="13"/>
  <c r="AL87" i="13"/>
  <c r="AL39" i="13"/>
  <c r="AM86" i="13"/>
  <c r="AL86" i="13"/>
  <c r="AL83" i="13"/>
  <c r="AI34" i="13"/>
  <c r="AH34" i="13"/>
  <c r="AH70" i="13"/>
  <c r="AI70" i="13"/>
  <c r="AH94" i="13"/>
  <c r="AI94" i="13"/>
  <c r="AM102" i="13"/>
  <c r="AL102" i="13"/>
  <c r="AH14" i="13"/>
  <c r="AH45" i="13"/>
  <c r="AL79" i="13"/>
  <c r="AH99" i="13"/>
  <c r="AL22" i="13"/>
  <c r="AH57" i="13"/>
  <c r="AH47" i="13"/>
  <c r="AM56" i="13"/>
  <c r="AL56" i="13"/>
  <c r="AL18" i="13"/>
  <c r="AH88" i="13"/>
  <c r="AH66" i="13"/>
  <c r="AM35" i="13"/>
  <c r="AL35" i="13"/>
  <c r="AL60" i="13"/>
  <c r="AM41" i="13"/>
  <c r="AL41" i="13"/>
  <c r="AL58" i="13"/>
  <c r="AI5" i="13"/>
  <c r="AH5" i="13"/>
  <c r="AH8" i="13"/>
  <c r="AH58" i="13"/>
  <c r="AH93" i="13"/>
  <c r="AH65" i="13"/>
  <c r="AH15" i="13"/>
  <c r="AH11" i="13"/>
  <c r="AH85" i="13"/>
  <c r="AH77" i="13"/>
  <c r="AH89" i="13"/>
  <c r="AH97" i="13"/>
  <c r="AH20" i="13"/>
  <c r="AH19" i="13"/>
  <c r="AH81" i="13"/>
  <c r="AH83" i="13"/>
  <c r="AH24" i="13"/>
  <c r="AH61" i="13"/>
  <c r="AH69" i="13"/>
  <c r="AH105" i="13"/>
  <c r="AH31" i="13"/>
  <c r="AH71" i="13"/>
  <c r="AH12" i="13"/>
  <c r="AH16" i="13"/>
  <c r="AH44" i="13"/>
  <c r="AH59" i="13"/>
  <c r="AH23" i="13"/>
  <c r="AH101" i="13"/>
  <c r="AH27" i="13"/>
  <c r="AH28" i="13"/>
  <c r="AH55" i="13"/>
  <c r="AL6" i="13"/>
  <c r="AH68" i="13"/>
  <c r="AL104" i="13"/>
  <c r="AL13" i="13"/>
  <c r="AH92" i="13"/>
  <c r="AI92" i="13"/>
  <c r="AL32" i="13"/>
  <c r="AL88" i="13"/>
  <c r="AH64" i="13"/>
  <c r="AH42" i="13"/>
  <c r="AH103" i="13"/>
  <c r="AH104" i="13"/>
  <c r="AI104" i="13"/>
  <c r="AH35" i="13"/>
  <c r="AL71" i="13"/>
  <c r="AH30" i="13"/>
  <c r="AL49" i="13"/>
  <c r="AL44" i="13"/>
  <c r="AI75" i="13"/>
  <c r="AH75" i="13"/>
  <c r="AH9" i="13"/>
  <c r="AM90" i="13"/>
  <c r="AL90" i="13"/>
  <c r="AL66" i="13"/>
  <c r="AL69" i="13"/>
  <c r="AM94" i="13"/>
  <c r="AL94" i="13"/>
  <c r="AH100" i="13"/>
  <c r="AL59" i="13"/>
  <c r="AL61" i="13"/>
  <c r="AM5" i="13"/>
  <c r="AL65" i="13"/>
  <c r="AL5" i="13"/>
  <c r="AL53" i="13"/>
  <c r="AL77" i="13"/>
  <c r="AL7" i="13"/>
  <c r="AL55" i="13"/>
  <c r="AL8" i="13"/>
  <c r="AL29" i="13"/>
  <c r="AL24" i="13"/>
  <c r="AL19" i="13"/>
  <c r="AL28" i="13"/>
  <c r="AL93" i="13"/>
  <c r="AL16" i="13"/>
  <c r="AL11" i="13"/>
  <c r="AL12" i="13"/>
  <c r="AL85" i="13"/>
  <c r="AL105" i="13"/>
  <c r="AL27" i="13"/>
  <c r="AL20" i="13"/>
  <c r="AL15" i="13"/>
  <c r="AL23" i="13"/>
  <c r="AL40" i="13"/>
  <c r="AL101" i="13"/>
  <c r="AL31" i="13"/>
  <c r="AL89" i="13"/>
  <c r="AL97" i="13"/>
  <c r="AL81" i="13"/>
  <c r="AM78" i="13"/>
  <c r="AL78" i="13"/>
  <c r="AH74" i="13"/>
  <c r="AI74" i="13"/>
  <c r="AH29" i="13"/>
  <c r="AH96" i="13"/>
  <c r="AI96" i="13"/>
  <c r="AL84" i="13"/>
  <c r="AH80" i="13"/>
  <c r="AH87" i="13"/>
  <c r="AH106" i="13"/>
  <c r="AI106" i="13"/>
  <c r="AL17" i="13"/>
  <c r="AH86" i="13"/>
  <c r="AI86" i="13"/>
  <c r="AL108" i="13"/>
  <c r="AJ109" i="13" l="1"/>
  <c r="AM109" i="13"/>
  <c r="AL109" i="13"/>
  <c r="AN109" i="13"/>
  <c r="AH109" i="13"/>
  <c r="AI109" i="13"/>
  <c r="M200" i="9" l="1"/>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L201" i="9"/>
  <c r="AH200" i="9"/>
  <c r="U200" i="9"/>
  <c r="G200" i="9"/>
  <c r="AH199" i="9"/>
  <c r="U199" i="9"/>
  <c r="G199" i="9"/>
  <c r="AH198" i="9"/>
  <c r="U198" i="9"/>
  <c r="G198" i="9"/>
  <c r="AH197" i="9"/>
  <c r="U197" i="9"/>
  <c r="G197" i="9"/>
  <c r="AH196" i="9"/>
  <c r="U196" i="9"/>
  <c r="G196" i="9"/>
  <c r="S196" i="9" s="1"/>
  <c r="AH195" i="9"/>
  <c r="U195" i="9"/>
  <c r="G195" i="9"/>
  <c r="AH194" i="9"/>
  <c r="U194" i="9"/>
  <c r="G194" i="9"/>
  <c r="AH193" i="9"/>
  <c r="U193" i="9"/>
  <c r="G193" i="9"/>
  <c r="AH192" i="9"/>
  <c r="U192" i="9"/>
  <c r="G192" i="9"/>
  <c r="S192" i="9" s="1"/>
  <c r="AH191" i="9"/>
  <c r="U191" i="9"/>
  <c r="G191" i="9"/>
  <c r="AH190" i="9"/>
  <c r="U190" i="9"/>
  <c r="G190" i="9"/>
  <c r="S190" i="9" s="1"/>
  <c r="AH189" i="9"/>
  <c r="U189" i="9"/>
  <c r="G189" i="9"/>
  <c r="AH188" i="9"/>
  <c r="U188" i="9"/>
  <c r="G188" i="9"/>
  <c r="AH187" i="9"/>
  <c r="U187" i="9"/>
  <c r="G187" i="9"/>
  <c r="AH186" i="9"/>
  <c r="U186" i="9"/>
  <c r="G186" i="9"/>
  <c r="S186" i="9" s="1"/>
  <c r="AH185" i="9"/>
  <c r="U185" i="9"/>
  <c r="G185" i="9"/>
  <c r="AH184" i="9"/>
  <c r="U184" i="9"/>
  <c r="G184" i="9"/>
  <c r="AH183" i="9"/>
  <c r="U183" i="9"/>
  <c r="G183" i="9"/>
  <c r="AH182" i="9"/>
  <c r="U182" i="9"/>
  <c r="G182" i="9"/>
  <c r="AH181" i="9"/>
  <c r="U181" i="9"/>
  <c r="G181" i="9"/>
  <c r="AH180" i="9"/>
  <c r="U180" i="9"/>
  <c r="G180" i="9"/>
  <c r="AH179" i="9"/>
  <c r="U179" i="9"/>
  <c r="G179" i="9"/>
  <c r="AH178" i="9"/>
  <c r="U178" i="9"/>
  <c r="G178" i="9"/>
  <c r="S178" i="9" s="1"/>
  <c r="AH177" i="9"/>
  <c r="U177" i="9"/>
  <c r="G177" i="9"/>
  <c r="AH176" i="9"/>
  <c r="U176" i="9"/>
  <c r="G176" i="9"/>
  <c r="AH175" i="9"/>
  <c r="U175" i="9"/>
  <c r="G175" i="9"/>
  <c r="AH174" i="9"/>
  <c r="U174" i="9"/>
  <c r="G174" i="9"/>
  <c r="S174" i="9" s="1"/>
  <c r="AH173" i="9"/>
  <c r="U173" i="9"/>
  <c r="G173" i="9"/>
  <c r="AH172" i="9"/>
  <c r="U172" i="9"/>
  <c r="G172" i="9"/>
  <c r="S172" i="9" s="1"/>
  <c r="AH171" i="9"/>
  <c r="U171" i="9"/>
  <c r="G171" i="9"/>
  <c r="AH170" i="9"/>
  <c r="U170" i="9"/>
  <c r="G170" i="9"/>
  <c r="AH169" i="9"/>
  <c r="U169" i="9"/>
  <c r="G169" i="9"/>
  <c r="AH168" i="9"/>
  <c r="U168" i="9"/>
  <c r="G168" i="9"/>
  <c r="AH167" i="9"/>
  <c r="U167" i="9"/>
  <c r="G167" i="9"/>
  <c r="AH166" i="9"/>
  <c r="U166" i="9"/>
  <c r="G166" i="9"/>
  <c r="AH165" i="9"/>
  <c r="U165" i="9"/>
  <c r="G165" i="9"/>
  <c r="AH164" i="9"/>
  <c r="U164" i="9"/>
  <c r="G164" i="9"/>
  <c r="S164" i="9" s="1"/>
  <c r="AH163" i="9"/>
  <c r="U163" i="9"/>
  <c r="G163" i="9"/>
  <c r="AH162" i="9"/>
  <c r="U162" i="9"/>
  <c r="G162" i="9"/>
  <c r="S162" i="9" s="1"/>
  <c r="AH161" i="9"/>
  <c r="U161" i="9"/>
  <c r="G161" i="9"/>
  <c r="AH160" i="9"/>
  <c r="U160" i="9"/>
  <c r="G160" i="9"/>
  <c r="S160" i="9" s="1"/>
  <c r="AH159" i="9"/>
  <c r="U159" i="9"/>
  <c r="G159" i="9"/>
  <c r="AH158" i="9"/>
  <c r="U158" i="9"/>
  <c r="G158" i="9"/>
  <c r="AH157" i="9"/>
  <c r="U157" i="9"/>
  <c r="G157" i="9"/>
  <c r="AH156" i="9"/>
  <c r="U156" i="9"/>
  <c r="G156" i="9"/>
  <c r="AH155" i="9"/>
  <c r="U155" i="9"/>
  <c r="G155" i="9"/>
  <c r="S155" i="9" s="1"/>
  <c r="AH154" i="9"/>
  <c r="U154" i="9"/>
  <c r="G154" i="9"/>
  <c r="AH153" i="9"/>
  <c r="U153" i="9"/>
  <c r="G153" i="9"/>
  <c r="AH152" i="9"/>
  <c r="U152" i="9"/>
  <c r="G152" i="9"/>
  <c r="S152" i="9" s="1"/>
  <c r="AH151" i="9"/>
  <c r="U151" i="9"/>
  <c r="G151" i="9"/>
  <c r="AH150" i="9"/>
  <c r="U150" i="9"/>
  <c r="G150" i="9"/>
  <c r="AH149" i="9"/>
  <c r="U149" i="9"/>
  <c r="G149" i="9"/>
  <c r="S149" i="9" s="1"/>
  <c r="AH148" i="9"/>
  <c r="U148" i="9"/>
  <c r="G148" i="9"/>
  <c r="AH147" i="9"/>
  <c r="U147" i="9"/>
  <c r="G147" i="9"/>
  <c r="AH146" i="9"/>
  <c r="U146" i="9"/>
  <c r="G146" i="9"/>
  <c r="S146" i="9" s="1"/>
  <c r="AH145" i="9"/>
  <c r="U145" i="9"/>
  <c r="G145" i="9"/>
  <c r="AH144" i="9"/>
  <c r="U144" i="9"/>
  <c r="G144" i="9"/>
  <c r="AH143" i="9"/>
  <c r="U143" i="9"/>
  <c r="G143" i="9"/>
  <c r="AH142" i="9"/>
  <c r="U142" i="9"/>
  <c r="G142" i="9"/>
  <c r="AH141" i="9"/>
  <c r="U141" i="9"/>
  <c r="G141" i="9"/>
  <c r="AH140" i="9"/>
  <c r="U140" i="9"/>
  <c r="G140" i="9"/>
  <c r="AH139" i="9"/>
  <c r="U139" i="9"/>
  <c r="G139" i="9"/>
  <c r="AH138" i="9"/>
  <c r="U138" i="9"/>
  <c r="G138" i="9"/>
  <c r="AH137" i="9"/>
  <c r="U137" i="9"/>
  <c r="G137" i="9"/>
  <c r="AH136" i="9"/>
  <c r="U136" i="9"/>
  <c r="G136" i="9"/>
  <c r="AH135" i="9"/>
  <c r="U135" i="9"/>
  <c r="G135" i="9"/>
  <c r="AH134" i="9"/>
  <c r="U134" i="9"/>
  <c r="G134" i="9"/>
  <c r="S134" i="9" s="1"/>
  <c r="AH133" i="9"/>
  <c r="S133" i="9" s="1"/>
  <c r="U133" i="9"/>
  <c r="G133" i="9"/>
  <c r="AH132" i="9"/>
  <c r="U132" i="9"/>
  <c r="G132" i="9"/>
  <c r="AH131" i="9"/>
  <c r="U131" i="9"/>
  <c r="G131" i="9"/>
  <c r="AH130" i="9"/>
  <c r="U130" i="9"/>
  <c r="G130" i="9"/>
  <c r="S130" i="9" s="1"/>
  <c r="AH129" i="9"/>
  <c r="U129" i="9"/>
  <c r="G129" i="9"/>
  <c r="AH128" i="9"/>
  <c r="U128" i="9"/>
  <c r="G128" i="9"/>
  <c r="AH127" i="9"/>
  <c r="U127" i="9"/>
  <c r="G127" i="9"/>
  <c r="S127" i="9" s="1"/>
  <c r="AH126" i="9"/>
  <c r="U126" i="9"/>
  <c r="G126" i="9"/>
  <c r="AH125" i="9"/>
  <c r="U125" i="9"/>
  <c r="G125" i="9"/>
  <c r="S125" i="9" s="1"/>
  <c r="AH124" i="9"/>
  <c r="U124" i="9"/>
  <c r="G124" i="9"/>
  <c r="AH123" i="9"/>
  <c r="U123" i="9"/>
  <c r="G123" i="9"/>
  <c r="AH122" i="9"/>
  <c r="U122" i="9"/>
  <c r="G122" i="9"/>
  <c r="AH121" i="9"/>
  <c r="U121" i="9"/>
  <c r="G121" i="9"/>
  <c r="S121" i="9" s="1"/>
  <c r="AH120" i="9"/>
  <c r="U120" i="9"/>
  <c r="G120" i="9"/>
  <c r="AH119" i="9"/>
  <c r="U119" i="9"/>
  <c r="G119" i="9"/>
  <c r="AH118" i="9"/>
  <c r="U118" i="9"/>
  <c r="G118" i="9"/>
  <c r="AH117" i="9"/>
  <c r="U117" i="9"/>
  <c r="G117" i="9"/>
  <c r="S117" i="9" s="1"/>
  <c r="AH116" i="9"/>
  <c r="U116" i="9"/>
  <c r="G116" i="9"/>
  <c r="S116" i="9" s="1"/>
  <c r="V116" i="9" s="1"/>
  <c r="AH115" i="9"/>
  <c r="U115" i="9"/>
  <c r="G115" i="9"/>
  <c r="AH114" i="9"/>
  <c r="U114" i="9"/>
  <c r="G114" i="9"/>
  <c r="AH113" i="9"/>
  <c r="U113" i="9"/>
  <c r="G113" i="9"/>
  <c r="S113" i="9" s="1"/>
  <c r="AH112" i="9"/>
  <c r="U112" i="9"/>
  <c r="G112" i="9"/>
  <c r="AH111" i="9"/>
  <c r="U111" i="9"/>
  <c r="G111" i="9"/>
  <c r="AH110" i="9"/>
  <c r="U110" i="9"/>
  <c r="G110" i="9"/>
  <c r="AH109" i="9"/>
  <c r="U109" i="9"/>
  <c r="G109" i="9"/>
  <c r="AH108" i="9"/>
  <c r="U108" i="9"/>
  <c r="G108" i="9"/>
  <c r="AH107" i="9"/>
  <c r="U107" i="9"/>
  <c r="G107" i="9"/>
  <c r="AH106" i="9"/>
  <c r="U106" i="9"/>
  <c r="G106" i="9"/>
  <c r="AH105" i="9"/>
  <c r="U105" i="9"/>
  <c r="G105" i="9"/>
  <c r="AH104" i="9"/>
  <c r="U104" i="9"/>
  <c r="G104" i="9"/>
  <c r="AH103" i="9"/>
  <c r="U103" i="9"/>
  <c r="G103" i="9"/>
  <c r="AH102" i="9"/>
  <c r="U102" i="9"/>
  <c r="G102" i="9"/>
  <c r="AH101" i="9"/>
  <c r="U101" i="9"/>
  <c r="G101" i="9"/>
  <c r="AH100" i="9"/>
  <c r="U100" i="9"/>
  <c r="G100" i="9"/>
  <c r="AH99" i="9"/>
  <c r="U99" i="9"/>
  <c r="G99" i="9"/>
  <c r="AH98" i="9"/>
  <c r="U98" i="9"/>
  <c r="G98" i="9"/>
  <c r="S98" i="9" s="1"/>
  <c r="AH97" i="9"/>
  <c r="U97" i="9"/>
  <c r="G97" i="9"/>
  <c r="AH96" i="9"/>
  <c r="U96" i="9"/>
  <c r="G96" i="9"/>
  <c r="AH95" i="9"/>
  <c r="U95" i="9"/>
  <c r="G95" i="9"/>
  <c r="AH94" i="9"/>
  <c r="U94" i="9"/>
  <c r="G94" i="9"/>
  <c r="AH93" i="9"/>
  <c r="U93" i="9"/>
  <c r="G93" i="9"/>
  <c r="AH92" i="9"/>
  <c r="U92" i="9"/>
  <c r="G92" i="9"/>
  <c r="S92" i="9" s="1"/>
  <c r="AH91" i="9"/>
  <c r="U91" i="9"/>
  <c r="G91" i="9"/>
  <c r="AH90" i="9"/>
  <c r="U90" i="9"/>
  <c r="G90" i="9"/>
  <c r="AH89" i="9"/>
  <c r="U89" i="9"/>
  <c r="G89" i="9"/>
  <c r="AH88" i="9"/>
  <c r="U88" i="9"/>
  <c r="G88" i="9"/>
  <c r="S88" i="9" s="1"/>
  <c r="AH87" i="9"/>
  <c r="U87" i="9"/>
  <c r="G87" i="9"/>
  <c r="AH86" i="9"/>
  <c r="U86" i="9"/>
  <c r="G86" i="9"/>
  <c r="AH85" i="9"/>
  <c r="U85" i="9"/>
  <c r="G85" i="9"/>
  <c r="AH84" i="9"/>
  <c r="U84" i="9"/>
  <c r="G84" i="9"/>
  <c r="S84" i="9" s="1"/>
  <c r="AH83" i="9"/>
  <c r="U83" i="9"/>
  <c r="G83" i="9"/>
  <c r="AH82" i="9"/>
  <c r="U82" i="9"/>
  <c r="G82" i="9"/>
  <c r="AH81" i="9"/>
  <c r="U81" i="9"/>
  <c r="G81" i="9"/>
  <c r="AH80" i="9"/>
  <c r="U80" i="9"/>
  <c r="G80" i="9"/>
  <c r="S80" i="9" s="1"/>
  <c r="AH79" i="9"/>
  <c r="U79" i="9"/>
  <c r="G79" i="9"/>
  <c r="S79" i="9" s="1"/>
  <c r="AH78" i="9"/>
  <c r="U78" i="9"/>
  <c r="G78" i="9"/>
  <c r="AH77" i="9"/>
  <c r="U77" i="9"/>
  <c r="G77" i="9"/>
  <c r="AH76" i="9"/>
  <c r="U76" i="9"/>
  <c r="G76" i="9"/>
  <c r="S76" i="9" s="1"/>
  <c r="AH75" i="9"/>
  <c r="U75" i="9"/>
  <c r="G75" i="9"/>
  <c r="AH74" i="9"/>
  <c r="U74" i="9"/>
  <c r="G74" i="9"/>
  <c r="AH73" i="9"/>
  <c r="U73" i="9"/>
  <c r="G73" i="9"/>
  <c r="AH72" i="9"/>
  <c r="U72" i="9"/>
  <c r="G72" i="9"/>
  <c r="AH71" i="9"/>
  <c r="U71" i="9"/>
  <c r="G71" i="9"/>
  <c r="AH70" i="9"/>
  <c r="U70" i="9"/>
  <c r="G70" i="9"/>
  <c r="AH69" i="9"/>
  <c r="U69" i="9"/>
  <c r="G69" i="9"/>
  <c r="AH68" i="9"/>
  <c r="U68" i="9"/>
  <c r="G68" i="9"/>
  <c r="AH67" i="9"/>
  <c r="U67" i="9"/>
  <c r="G67" i="9"/>
  <c r="S67" i="9" s="1"/>
  <c r="AH66" i="9"/>
  <c r="U66" i="9"/>
  <c r="G66" i="9"/>
  <c r="AH65" i="9"/>
  <c r="U65" i="9"/>
  <c r="G65" i="9"/>
  <c r="AH64" i="9"/>
  <c r="U64" i="9"/>
  <c r="G64" i="9"/>
  <c r="AH63" i="9"/>
  <c r="U63" i="9"/>
  <c r="G63" i="9"/>
  <c r="S63" i="9" s="1"/>
  <c r="AH62" i="9"/>
  <c r="U62" i="9"/>
  <c r="G62" i="9"/>
  <c r="AH61" i="9"/>
  <c r="U61" i="9"/>
  <c r="G61" i="9"/>
  <c r="AH60" i="9"/>
  <c r="U60" i="9"/>
  <c r="S60" i="9"/>
  <c r="G60" i="9"/>
  <c r="AH59" i="9"/>
  <c r="U59" i="9"/>
  <c r="G59" i="9"/>
  <c r="S59" i="9" s="1"/>
  <c r="X59" i="9" s="1"/>
  <c r="AH58" i="9"/>
  <c r="U58" i="9"/>
  <c r="G58" i="9"/>
  <c r="AH57" i="9"/>
  <c r="U57" i="9"/>
  <c r="G57" i="9"/>
  <c r="AH56" i="9"/>
  <c r="U56" i="9"/>
  <c r="G56" i="9"/>
  <c r="S56" i="9" s="1"/>
  <c r="AH55" i="9"/>
  <c r="U55" i="9"/>
  <c r="G55" i="9"/>
  <c r="AH54" i="9"/>
  <c r="U54" i="9"/>
  <c r="G54" i="9"/>
  <c r="AH53" i="9"/>
  <c r="U53" i="9"/>
  <c r="G53" i="9"/>
  <c r="AH52" i="9"/>
  <c r="U52" i="9"/>
  <c r="G52" i="9"/>
  <c r="AH51" i="9"/>
  <c r="U51" i="9"/>
  <c r="G51" i="9"/>
  <c r="AH50" i="9"/>
  <c r="U50" i="9"/>
  <c r="G50" i="9"/>
  <c r="S50" i="9" s="1"/>
  <c r="AH49" i="9"/>
  <c r="U49" i="9"/>
  <c r="G49" i="9"/>
  <c r="AH48" i="9"/>
  <c r="U48" i="9"/>
  <c r="G48" i="9"/>
  <c r="AH47" i="9"/>
  <c r="U47" i="9"/>
  <c r="G47" i="9"/>
  <c r="AH46" i="9"/>
  <c r="U46" i="9"/>
  <c r="G46" i="9"/>
  <c r="S46" i="9" s="1"/>
  <c r="AH45" i="9"/>
  <c r="U45" i="9"/>
  <c r="G45" i="9"/>
  <c r="S45" i="9" s="1"/>
  <c r="AH44" i="9"/>
  <c r="U44" i="9"/>
  <c r="G44" i="9"/>
  <c r="AH43" i="9"/>
  <c r="U43" i="9"/>
  <c r="G43" i="9"/>
  <c r="AH42" i="9"/>
  <c r="U42" i="9"/>
  <c r="G42" i="9"/>
  <c r="AH41" i="9"/>
  <c r="U41" i="9"/>
  <c r="G41" i="9"/>
  <c r="S41" i="9" s="1"/>
  <c r="AH40" i="9"/>
  <c r="U40" i="9"/>
  <c r="G40" i="9"/>
  <c r="AH39" i="9"/>
  <c r="U39" i="9"/>
  <c r="G39" i="9"/>
  <c r="AH38" i="9"/>
  <c r="U38" i="9"/>
  <c r="G38" i="9"/>
  <c r="S38" i="9" s="1"/>
  <c r="AH37" i="9"/>
  <c r="U37" i="9"/>
  <c r="G37" i="9"/>
  <c r="AH36" i="9"/>
  <c r="U36" i="9"/>
  <c r="G36" i="9"/>
  <c r="AH35" i="9"/>
  <c r="U35" i="9"/>
  <c r="G35" i="9"/>
  <c r="AH34" i="9"/>
  <c r="U34" i="9"/>
  <c r="G34" i="9"/>
  <c r="S34" i="9" s="1"/>
  <c r="AH33" i="9"/>
  <c r="U33" i="9"/>
  <c r="G33" i="9"/>
  <c r="AH32" i="9"/>
  <c r="U32" i="9"/>
  <c r="G32" i="9"/>
  <c r="AH31" i="9"/>
  <c r="U31" i="9"/>
  <c r="G31" i="9"/>
  <c r="AH30" i="9"/>
  <c r="U30" i="9"/>
  <c r="G30" i="9"/>
  <c r="AH29" i="9"/>
  <c r="U29" i="9"/>
  <c r="G29" i="9"/>
  <c r="S29" i="9" s="1"/>
  <c r="AH28" i="9"/>
  <c r="U28" i="9"/>
  <c r="G28" i="9"/>
  <c r="AH27" i="9"/>
  <c r="U27" i="9"/>
  <c r="G27" i="9"/>
  <c r="AH26" i="9"/>
  <c r="U26" i="9"/>
  <c r="G26" i="9"/>
  <c r="S26" i="9" s="1"/>
  <c r="AH25" i="9"/>
  <c r="U25" i="9"/>
  <c r="G25" i="9"/>
  <c r="AH24" i="9"/>
  <c r="U24" i="9"/>
  <c r="G24" i="9"/>
  <c r="S24" i="9" s="1"/>
  <c r="AH23" i="9"/>
  <c r="U23" i="9"/>
  <c r="G23" i="9"/>
  <c r="AH22" i="9"/>
  <c r="U22" i="9"/>
  <c r="G22" i="9"/>
  <c r="AH21" i="9"/>
  <c r="U21" i="9"/>
  <c r="G21" i="9"/>
  <c r="AH20" i="9"/>
  <c r="U20" i="9"/>
  <c r="G20" i="9"/>
  <c r="S20" i="9" s="1"/>
  <c r="AH19" i="9"/>
  <c r="U19" i="9"/>
  <c r="G19" i="9"/>
  <c r="AH18" i="9"/>
  <c r="U18" i="9"/>
  <c r="G18" i="9"/>
  <c r="AH17" i="9"/>
  <c r="U17" i="9"/>
  <c r="G17" i="9"/>
  <c r="AH16" i="9"/>
  <c r="U16" i="9"/>
  <c r="G16" i="9"/>
  <c r="AH15" i="9"/>
  <c r="U15" i="9"/>
  <c r="G15" i="9"/>
  <c r="AH14" i="9"/>
  <c r="U14" i="9"/>
  <c r="G14" i="9"/>
  <c r="AH13" i="9"/>
  <c r="U13" i="9"/>
  <c r="G13" i="9"/>
  <c r="AH12" i="9"/>
  <c r="U12" i="9"/>
  <c r="G12" i="9"/>
  <c r="S12" i="9" s="1"/>
  <c r="AH11" i="9"/>
  <c r="U11" i="9"/>
  <c r="G11" i="9"/>
  <c r="AH10" i="9"/>
  <c r="U10" i="9"/>
  <c r="G10" i="9"/>
  <c r="AH9" i="9"/>
  <c r="U9" i="9"/>
  <c r="G9" i="9"/>
  <c r="S9" i="9" s="1"/>
  <c r="AH8" i="9"/>
  <c r="U8" i="9"/>
  <c r="G8" i="9"/>
  <c r="S8" i="9" s="1"/>
  <c r="AH7" i="9"/>
  <c r="S7" i="9" s="1"/>
  <c r="U7" i="9"/>
  <c r="G7" i="9"/>
  <c r="AH6" i="9"/>
  <c r="U6" i="9"/>
  <c r="G6" i="9"/>
  <c r="S6" i="9" s="1"/>
  <c r="AH5" i="9"/>
  <c r="U5" i="9"/>
  <c r="G5" i="9"/>
  <c r="T200" i="7"/>
  <c r="T199" i="7"/>
  <c r="T198" i="7"/>
  <c r="T197" i="7"/>
  <c r="T196" i="7"/>
  <c r="T195" i="7"/>
  <c r="T194" i="7"/>
  <c r="T193" i="7"/>
  <c r="T192" i="7"/>
  <c r="T191" i="7"/>
  <c r="T190" i="7"/>
  <c r="T189"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63" i="7"/>
  <c r="T162" i="7"/>
  <c r="T161" i="7"/>
  <c r="T160" i="7"/>
  <c r="T159" i="7"/>
  <c r="T158" i="7"/>
  <c r="T157" i="7"/>
  <c r="T156" i="7"/>
  <c r="T155" i="7"/>
  <c r="T154" i="7"/>
  <c r="T153" i="7"/>
  <c r="T152" i="7"/>
  <c r="T151"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T12" i="7"/>
  <c r="T11" i="7"/>
  <c r="T10" i="7"/>
  <c r="T9" i="7"/>
  <c r="T8" i="7"/>
  <c r="T7" i="7"/>
  <c r="T6" i="7"/>
  <c r="T5" i="7"/>
  <c r="S11" i="9" l="1"/>
  <c r="S32" i="9"/>
  <c r="AI42" i="9"/>
  <c r="V45" i="9"/>
  <c r="S48" i="9"/>
  <c r="S74" i="9"/>
  <c r="S82" i="9"/>
  <c r="S90" i="9"/>
  <c r="S103" i="9"/>
  <c r="S124" i="9"/>
  <c r="S129" i="9"/>
  <c r="S145" i="9"/>
  <c r="X155" i="9"/>
  <c r="S158" i="9"/>
  <c r="S176" i="9"/>
  <c r="S194" i="9"/>
  <c r="S14" i="9"/>
  <c r="S22" i="9"/>
  <c r="S27" i="9"/>
  <c r="S43" i="9"/>
  <c r="S69" i="9"/>
  <c r="V103" i="9"/>
  <c r="S106" i="9"/>
  <c r="S119" i="9"/>
  <c r="S132" i="9"/>
  <c r="S153" i="9"/>
  <c r="X6" i="9"/>
  <c r="V56" i="9"/>
  <c r="V106" i="9"/>
  <c r="X153" i="9"/>
  <c r="AI6" i="9"/>
  <c r="V88" i="9"/>
  <c r="X174" i="9"/>
  <c r="S185" i="9"/>
  <c r="X185" i="9" s="1"/>
  <c r="S23" i="9"/>
  <c r="S52" i="9"/>
  <c r="X52" i="9" s="1"/>
  <c r="S62" i="9"/>
  <c r="S70" i="9"/>
  <c r="S94" i="9"/>
  <c r="S99" i="9"/>
  <c r="S107" i="9"/>
  <c r="S115" i="9"/>
  <c r="S154" i="9"/>
  <c r="S182" i="9"/>
  <c r="S198" i="9"/>
  <c r="S5" i="9"/>
  <c r="S39" i="9"/>
  <c r="S65" i="9"/>
  <c r="X65" i="9" s="1"/>
  <c r="S81" i="9"/>
  <c r="S97" i="9"/>
  <c r="V97" i="9" s="1"/>
  <c r="S123" i="9"/>
  <c r="V125" i="9"/>
  <c r="S128" i="9"/>
  <c r="V133" i="9"/>
  <c r="S144" i="9"/>
  <c r="S170" i="9"/>
  <c r="S188" i="9"/>
  <c r="V149" i="9"/>
  <c r="AI47" i="9"/>
  <c r="X60" i="9"/>
  <c r="X84" i="9"/>
  <c r="X20" i="9"/>
  <c r="AI93" i="9"/>
  <c r="X94" i="9"/>
  <c r="AI17" i="9"/>
  <c r="AI83" i="9"/>
  <c r="AI68" i="9"/>
  <c r="S78" i="9"/>
  <c r="AI78" i="9"/>
  <c r="AI135" i="9"/>
  <c r="AI140" i="9"/>
  <c r="AI161" i="9"/>
  <c r="AI166" i="9"/>
  <c r="AI171" i="9"/>
  <c r="AI173" i="9"/>
  <c r="S173" i="9"/>
  <c r="AI107" i="9"/>
  <c r="X69" i="9"/>
  <c r="AI81" i="9"/>
  <c r="AI138" i="9"/>
  <c r="AI156" i="9"/>
  <c r="AI124" i="9"/>
  <c r="AI40" i="9"/>
  <c r="S66" i="9"/>
  <c r="AI66" i="9"/>
  <c r="X90" i="9"/>
  <c r="AI120" i="9"/>
  <c r="X144" i="9"/>
  <c r="AI159" i="9"/>
  <c r="AI164" i="9"/>
  <c r="AI169" i="9"/>
  <c r="AI180" i="9"/>
  <c r="X24" i="9"/>
  <c r="V24" i="9"/>
  <c r="AI142" i="9"/>
  <c r="S142" i="9"/>
  <c r="AI75" i="9"/>
  <c r="AI197" i="9"/>
  <c r="AI51" i="9"/>
  <c r="AI56" i="9"/>
  <c r="AI61" i="9"/>
  <c r="AI95" i="9"/>
  <c r="V98" i="9"/>
  <c r="AI100" i="9"/>
  <c r="S105" i="9"/>
  <c r="AI105" i="9"/>
  <c r="V121" i="9"/>
  <c r="AI123" i="9"/>
  <c r="S180" i="9"/>
  <c r="AI88" i="9"/>
  <c r="V127" i="9"/>
  <c r="AI49" i="9"/>
  <c r="AI24" i="9"/>
  <c r="AI55" i="9"/>
  <c r="AI87" i="9"/>
  <c r="AI21" i="9"/>
  <c r="X29" i="9"/>
  <c r="AI39" i="9"/>
  <c r="X45" i="9"/>
  <c r="X103" i="9"/>
  <c r="V190" i="9"/>
  <c r="X190" i="9"/>
  <c r="AI195" i="9"/>
  <c r="AI23" i="9"/>
  <c r="AI10" i="9"/>
  <c r="S40" i="9"/>
  <c r="X40" i="9" s="1"/>
  <c r="AI96" i="9"/>
  <c r="AI106" i="9"/>
  <c r="AI200" i="9"/>
  <c r="AI54" i="9"/>
  <c r="AI133" i="9"/>
  <c r="X8" i="9"/>
  <c r="X11" i="9"/>
  <c r="AI13" i="9"/>
  <c r="AI15" i="9"/>
  <c r="S15" i="9"/>
  <c r="X15" i="9" s="1"/>
  <c r="AI20" i="9"/>
  <c r="S30" i="9"/>
  <c r="AI30" i="9"/>
  <c r="X41" i="9"/>
  <c r="AI57" i="9"/>
  <c r="S64" i="9"/>
  <c r="AI64" i="9"/>
  <c r="X67" i="9"/>
  <c r="AI69" i="9"/>
  <c r="AI71" i="9"/>
  <c r="AI76" i="9"/>
  <c r="AI89" i="9"/>
  <c r="AI114" i="9"/>
  <c r="AI116" i="9"/>
  <c r="AI126" i="9"/>
  <c r="AI136" i="9"/>
  <c r="AI150" i="9"/>
  <c r="AI157" i="9"/>
  <c r="AI191" i="9"/>
  <c r="AI45" i="9"/>
  <c r="AI91" i="9"/>
  <c r="S91" i="9"/>
  <c r="AI111" i="9"/>
  <c r="V124" i="9"/>
  <c r="V155" i="9"/>
  <c r="V6" i="9"/>
  <c r="AI25" i="9"/>
  <c r="S31" i="9"/>
  <c r="AI33" i="9"/>
  <c r="AI38" i="9"/>
  <c r="V41" i="9"/>
  <c r="S53" i="9"/>
  <c r="S58" i="9"/>
  <c r="V67" i="9"/>
  <c r="X82" i="9"/>
  <c r="X92" i="9"/>
  <c r="AI109" i="9"/>
  <c r="S109" i="9"/>
  <c r="X117" i="9"/>
  <c r="S122" i="9"/>
  <c r="V129" i="9"/>
  <c r="AI131" i="9"/>
  <c r="AI139" i="9"/>
  <c r="AI148" i="9"/>
  <c r="V153" i="9"/>
  <c r="AI165" i="9"/>
  <c r="AI170" i="9"/>
  <c r="AI184" i="9"/>
  <c r="S189" i="9"/>
  <c r="AI189" i="9"/>
  <c r="AI198" i="9"/>
  <c r="AI8" i="9"/>
  <c r="AI72" i="9"/>
  <c r="V8" i="9"/>
  <c r="V20" i="9"/>
  <c r="AI35" i="9"/>
  <c r="S35" i="9"/>
  <c r="X35" i="9" s="1"/>
  <c r="X43" i="9"/>
  <c r="AI73" i="9"/>
  <c r="X76" i="9"/>
  <c r="AI118" i="9"/>
  <c r="S118" i="9"/>
  <c r="V118" i="9" s="1"/>
  <c r="AI11" i="9"/>
  <c r="S28" i="9"/>
  <c r="AI28" i="9"/>
  <c r="X39" i="9"/>
  <c r="AI82" i="9"/>
  <c r="AI97" i="9"/>
  <c r="AI102" i="9"/>
  <c r="AI112" i="9"/>
  <c r="AI129" i="9"/>
  <c r="AI146" i="9"/>
  <c r="AI155" i="9"/>
  <c r="AI177" i="9"/>
  <c r="V185" i="9"/>
  <c r="AI188" i="9"/>
  <c r="AI31" i="9"/>
  <c r="S47" i="9"/>
  <c r="X47" i="9" s="1"/>
  <c r="AI53" i="9"/>
  <c r="AI58" i="9"/>
  <c r="AI60" i="9"/>
  <c r="AI65" i="9"/>
  <c r="S68" i="9"/>
  <c r="AI70" i="9"/>
  <c r="S83" i="9"/>
  <c r="AI85" i="9"/>
  <c r="V90" i="9"/>
  <c r="S93" i="9"/>
  <c r="V115" i="9"/>
  <c r="AI122" i="9"/>
  <c r="X125" i="9"/>
  <c r="S135" i="9"/>
  <c r="AI137" i="9"/>
  <c r="S156" i="9"/>
  <c r="AI163" i="9"/>
  <c r="S169" i="9"/>
  <c r="V169" i="9" s="1"/>
  <c r="AI175" i="9"/>
  <c r="AI182" i="9"/>
  <c r="AI187" i="9"/>
  <c r="AI194" i="9"/>
  <c r="AI22" i="9"/>
  <c r="AI86" i="9"/>
  <c r="V9" i="9"/>
  <c r="S18" i="9"/>
  <c r="AI18" i="9"/>
  <c r="S21" i="9"/>
  <c r="AI26" i="9"/>
  <c r="S36" i="9"/>
  <c r="AI36" i="9"/>
  <c r="AI43" i="9"/>
  <c r="S61" i="9"/>
  <c r="V61" i="9" s="1"/>
  <c r="AI62" i="9"/>
  <c r="AI67" i="9"/>
  <c r="AI79" i="9"/>
  <c r="AI92" i="9"/>
  <c r="AI94" i="9"/>
  <c r="AI98" i="9"/>
  <c r="AI103" i="9"/>
  <c r="AI121" i="9"/>
  <c r="AI127" i="9"/>
  <c r="V132" i="9"/>
  <c r="AI134" i="9"/>
  <c r="S137" i="9"/>
  <c r="X137" i="9" s="1"/>
  <c r="AI144" i="9"/>
  <c r="AI151" i="9"/>
  <c r="AI153" i="9"/>
  <c r="AI167" i="9"/>
  <c r="AI178" i="9"/>
  <c r="AI185" i="9"/>
  <c r="AI192" i="9"/>
  <c r="S195" i="9"/>
  <c r="AI196" i="9"/>
  <c r="X5" i="9"/>
  <c r="AI9" i="9"/>
  <c r="AI14" i="9"/>
  <c r="S19" i="9"/>
  <c r="AI29" i="9"/>
  <c r="AI34" i="9"/>
  <c r="S54" i="9"/>
  <c r="S57" i="9"/>
  <c r="AI74" i="9"/>
  <c r="S86" i="9"/>
  <c r="AI90" i="9"/>
  <c r="S95" i="9"/>
  <c r="S101" i="9"/>
  <c r="AI101" i="9"/>
  <c r="AI108" i="9"/>
  <c r="S110" i="9"/>
  <c r="AI110" i="9"/>
  <c r="AI117" i="9"/>
  <c r="AI125" i="9"/>
  <c r="AI132" i="9"/>
  <c r="AI141" i="9"/>
  <c r="S147" i="9"/>
  <c r="AI147" i="9"/>
  <c r="AI162" i="9"/>
  <c r="AI172" i="9"/>
  <c r="AI176" i="9"/>
  <c r="AI183" i="9"/>
  <c r="AI190" i="9"/>
  <c r="AI5" i="9"/>
  <c r="S10" i="9"/>
  <c r="V12" i="9"/>
  <c r="S16" i="9"/>
  <c r="AI16" i="9"/>
  <c r="X32" i="9"/>
  <c r="AI41" i="9"/>
  <c r="AI48" i="9"/>
  <c r="AI50" i="9"/>
  <c r="S55" i="9"/>
  <c r="AI59" i="9"/>
  <c r="X63" i="9"/>
  <c r="S72" i="9"/>
  <c r="S75" i="9"/>
  <c r="S77" i="9"/>
  <c r="AI77" i="9"/>
  <c r="V82" i="9"/>
  <c r="S87" i="9"/>
  <c r="S89" i="9"/>
  <c r="X97" i="9"/>
  <c r="S111" i="9"/>
  <c r="V111" i="9" s="1"/>
  <c r="AI113" i="9"/>
  <c r="AI115" i="9"/>
  <c r="AI119" i="9"/>
  <c r="S126" i="9"/>
  <c r="AI130" i="9"/>
  <c r="V137" i="9"/>
  <c r="S139" i="9"/>
  <c r="S148" i="9"/>
  <c r="AI149" i="9"/>
  <c r="AI160" i="9"/>
  <c r="S163" i="9"/>
  <c r="S177" i="9"/>
  <c r="AI181" i="9"/>
  <c r="S184" i="9"/>
  <c r="V195" i="9"/>
  <c r="AI199" i="9"/>
  <c r="AI12" i="9"/>
  <c r="S17" i="9"/>
  <c r="V17" i="9" s="1"/>
  <c r="AI19" i="9"/>
  <c r="X23" i="9"/>
  <c r="AI27" i="9"/>
  <c r="AI32" i="9"/>
  <c r="AI37" i="9"/>
  <c r="S42" i="9"/>
  <c r="S44" i="9"/>
  <c r="AI44" i="9"/>
  <c r="AI46" i="9"/>
  <c r="S49" i="9"/>
  <c r="S51" i="9"/>
  <c r="AI52" i="9"/>
  <c r="V55" i="9"/>
  <c r="AI63" i="9"/>
  <c r="S71" i="9"/>
  <c r="S73" i="9"/>
  <c r="V73" i="9" s="1"/>
  <c r="AI80" i="9"/>
  <c r="AI84" i="9"/>
  <c r="X93" i="9"/>
  <c r="AI99" i="9"/>
  <c r="AI104" i="9"/>
  <c r="S114" i="9"/>
  <c r="S120" i="9"/>
  <c r="AI128" i="9"/>
  <c r="S131" i="9"/>
  <c r="S140" i="9"/>
  <c r="S143" i="9"/>
  <c r="X143" i="9" s="1"/>
  <c r="AI143" i="9"/>
  <c r="AI145" i="9"/>
  <c r="S150" i="9"/>
  <c r="AI152" i="9"/>
  <c r="AI154" i="9"/>
  <c r="AI158" i="9"/>
  <c r="S166" i="9"/>
  <c r="AI168" i="9"/>
  <c r="AI174" i="9"/>
  <c r="AI179" i="9"/>
  <c r="AI186" i="9"/>
  <c r="AI193" i="9"/>
  <c r="S197" i="9"/>
  <c r="S200" i="9"/>
  <c r="AI7" i="9"/>
  <c r="V202" i="9" s="1" a="1"/>
  <c r="X83" i="9"/>
  <c r="V11" i="9"/>
  <c r="X36" i="9"/>
  <c r="V36" i="9"/>
  <c r="V113" i="9"/>
  <c r="V164" i="9"/>
  <c r="X31" i="9"/>
  <c r="X27" i="9"/>
  <c r="V27" i="9"/>
  <c r="X16" i="9"/>
  <c r="V16" i="9"/>
  <c r="X78" i="9"/>
  <c r="X89" i="9"/>
  <c r="V89" i="9"/>
  <c r="X7" i="9"/>
  <c r="V7" i="9"/>
  <c r="X81" i="9"/>
  <c r="V81" i="9"/>
  <c r="V35" i="9"/>
  <c r="X38" i="9"/>
  <c r="V38" i="9"/>
  <c r="X46" i="9"/>
  <c r="V46" i="9"/>
  <c r="X56" i="9"/>
  <c r="V63" i="9"/>
  <c r="V170" i="9"/>
  <c r="X170" i="9"/>
  <c r="V189" i="9"/>
  <c r="X189" i="9"/>
  <c r="V5" i="9"/>
  <c r="X9" i="9"/>
  <c r="X12" i="9"/>
  <c r="V23" i="9"/>
  <c r="X26" i="9"/>
  <c r="V26" i="9"/>
  <c r="V29" i="9"/>
  <c r="V32" i="9"/>
  <c r="S37" i="9"/>
  <c r="V43" i="9"/>
  <c r="V48" i="9"/>
  <c r="X58" i="9"/>
  <c r="V58" i="9"/>
  <c r="V91" i="9"/>
  <c r="V92" i="9"/>
  <c r="V94" i="9"/>
  <c r="V95" i="9"/>
  <c r="X98" i="9"/>
  <c r="X106" i="9"/>
  <c r="S157" i="9"/>
  <c r="X157" i="9" s="1"/>
  <c r="S165" i="9"/>
  <c r="X176" i="9"/>
  <c r="V176" i="9"/>
  <c r="X182" i="9"/>
  <c r="V68" i="9"/>
  <c r="X147" i="9"/>
  <c r="X14" i="9"/>
  <c r="V14" i="9"/>
  <c r="S25" i="9"/>
  <c r="X48" i="9"/>
  <c r="V60" i="9"/>
  <c r="V65" i="9"/>
  <c r="X70" i="9"/>
  <c r="V70" i="9"/>
  <c r="X123" i="9"/>
  <c r="V123" i="9"/>
  <c r="X129" i="9"/>
  <c r="X133" i="9"/>
  <c r="X149" i="9"/>
  <c r="X152" i="9"/>
  <c r="V152" i="9"/>
  <c r="S13" i="9"/>
  <c r="V78" i="9"/>
  <c r="S102" i="9"/>
  <c r="V154" i="9"/>
  <c r="S167" i="9"/>
  <c r="X172" i="9"/>
  <c r="V172" i="9"/>
  <c r="X34" i="9"/>
  <c r="V34" i="9"/>
  <c r="V72" i="9"/>
  <c r="U201" i="9"/>
  <c r="V79" i="9"/>
  <c r="X80" i="9"/>
  <c r="V107" i="9"/>
  <c r="X107" i="9"/>
  <c r="X22" i="9"/>
  <c r="V22" i="9"/>
  <c r="S33" i="9"/>
  <c r="V47" i="9"/>
  <c r="V52" i="9"/>
  <c r="X62" i="9"/>
  <c r="V62" i="9"/>
  <c r="X72" i="9"/>
  <c r="V80" i="9"/>
  <c r="S85" i="9"/>
  <c r="X111" i="9"/>
  <c r="X120" i="9"/>
  <c r="V128" i="9"/>
  <c r="X128" i="9"/>
  <c r="X132" i="9"/>
  <c r="V145" i="9"/>
  <c r="X50" i="9"/>
  <c r="V50" i="9"/>
  <c r="V76" i="9"/>
  <c r="V39" i="9"/>
  <c r="X42" i="9"/>
  <c r="V42" i="9"/>
  <c r="V59" i="9"/>
  <c r="V64" i="9"/>
  <c r="V69" i="9"/>
  <c r="X74" i="9"/>
  <c r="V74" i="9"/>
  <c r="X79" i="9"/>
  <c r="X85" i="9"/>
  <c r="X101" i="9"/>
  <c r="V101" i="9"/>
  <c r="V135" i="9"/>
  <c r="V30" i="9"/>
  <c r="V44" i="9"/>
  <c r="X54" i="9"/>
  <c r="V54" i="9"/>
  <c r="V83" i="9"/>
  <c r="V84" i="9"/>
  <c r="V86" i="9"/>
  <c r="V87" i="9"/>
  <c r="X88" i="9"/>
  <c r="S96" i="9"/>
  <c r="V99" i="9"/>
  <c r="X99" i="9"/>
  <c r="X121" i="9"/>
  <c r="V122" i="9"/>
  <c r="X134" i="9"/>
  <c r="V134" i="9"/>
  <c r="X139" i="9"/>
  <c r="V66" i="9"/>
  <c r="V119" i="9"/>
  <c r="X119" i="9"/>
  <c r="X126" i="9"/>
  <c r="V126" i="9"/>
  <c r="X130" i="9"/>
  <c r="V130" i="9"/>
  <c r="V180" i="9"/>
  <c r="S100" i="9"/>
  <c r="X116" i="9"/>
  <c r="X127" i="9"/>
  <c r="S138" i="9"/>
  <c r="X138" i="9" s="1"/>
  <c r="S141" i="9"/>
  <c r="X141" i="9" s="1"/>
  <c r="V158" i="9"/>
  <c r="X158" i="9"/>
  <c r="S159" i="9"/>
  <c r="V174" i="9"/>
  <c r="S181" i="9"/>
  <c r="X192" i="9"/>
  <c r="V192" i="9"/>
  <c r="S104" i="9"/>
  <c r="S136" i="9"/>
  <c r="V136" i="9" s="1"/>
  <c r="X145" i="9"/>
  <c r="X146" i="9"/>
  <c r="V146" i="9"/>
  <c r="X177" i="9"/>
  <c r="V178" i="9"/>
  <c r="X178" i="9"/>
  <c r="M201" i="9"/>
  <c r="X104" i="9"/>
  <c r="S108" i="9"/>
  <c r="X108" i="9" s="1"/>
  <c r="S112" i="9"/>
  <c r="X115" i="9"/>
  <c r="X124" i="9"/>
  <c r="X135" i="9"/>
  <c r="V150" i="9"/>
  <c r="X160" i="9"/>
  <c r="V160" i="9"/>
  <c r="S191" i="9"/>
  <c r="V196" i="9"/>
  <c r="X113" i="9"/>
  <c r="X114" i="9"/>
  <c r="V114" i="9"/>
  <c r="V117" i="9"/>
  <c r="X150" i="9"/>
  <c r="S151" i="9"/>
  <c r="S168" i="9"/>
  <c r="V168" i="9" s="1"/>
  <c r="S179" i="9"/>
  <c r="V188" i="9"/>
  <c r="X198" i="9"/>
  <c r="V162" i="9"/>
  <c r="X162" i="9"/>
  <c r="X164" i="9"/>
  <c r="S171" i="9"/>
  <c r="V182" i="9"/>
  <c r="X184" i="9"/>
  <c r="V184" i="9"/>
  <c r="S193" i="9"/>
  <c r="V120" i="9"/>
  <c r="X154" i="9"/>
  <c r="S175" i="9"/>
  <c r="V186" i="9"/>
  <c r="X186" i="9"/>
  <c r="X188" i="9"/>
  <c r="V200" i="9"/>
  <c r="X122" i="9"/>
  <c r="V144" i="9"/>
  <c r="S161" i="9"/>
  <c r="S183" i="9"/>
  <c r="V194" i="9"/>
  <c r="X194" i="9"/>
  <c r="X196" i="9"/>
  <c r="V198" i="9"/>
  <c r="S187" i="9"/>
  <c r="S199" i="9"/>
  <c r="T199" i="9" s="1"/>
  <c r="CB201" i="7"/>
  <c r="CA201" i="7"/>
  <c r="BZ201" i="7"/>
  <c r="BY201" i="7"/>
  <c r="BX201" i="7"/>
  <c r="BW201" i="7"/>
  <c r="BV201" i="7"/>
  <c r="BU201" i="7"/>
  <c r="BT201" i="7"/>
  <c r="BS201" i="7"/>
  <c r="BR201" i="7"/>
  <c r="BP201" i="7"/>
  <c r="BO201" i="7"/>
  <c r="BN201" i="7"/>
  <c r="BM201" i="7"/>
  <c r="BL201" i="7"/>
  <c r="BK201" i="7"/>
  <c r="BJ201" i="7"/>
  <c r="BH201" i="7"/>
  <c r="BG201" i="7"/>
  <c r="BF201" i="7"/>
  <c r="BE201" i="7"/>
  <c r="BD201" i="7"/>
  <c r="BC201" i="7"/>
  <c r="BA201" i="7"/>
  <c r="AY201" i="7"/>
  <c r="AX201" i="7"/>
  <c r="AW201" i="7"/>
  <c r="AV201" i="7"/>
  <c r="AU201" i="7"/>
  <c r="AT201" i="7"/>
  <c r="AS201" i="7"/>
  <c r="AR201" i="7"/>
  <c r="AQ201" i="7"/>
  <c r="AP201" i="7"/>
  <c r="AO201" i="7"/>
  <c r="AN201" i="7"/>
  <c r="AM201" i="7"/>
  <c r="AL201" i="7"/>
  <c r="AK201" i="7"/>
  <c r="AJ201" i="7"/>
  <c r="AI201" i="7"/>
  <c r="AH201" i="7"/>
  <c r="AF201" i="7"/>
  <c r="AE201" i="7"/>
  <c r="AD201" i="7"/>
  <c r="AC201" i="7"/>
  <c r="AB201" i="7"/>
  <c r="AA201" i="7"/>
  <c r="Z201" i="7"/>
  <c r="Y201" i="7"/>
  <c r="Q201" i="7"/>
  <c r="P201" i="7"/>
  <c r="O201" i="7"/>
  <c r="N201" i="7"/>
  <c r="M201" i="7"/>
  <c r="L201" i="7"/>
  <c r="K201" i="7"/>
  <c r="J201" i="7"/>
  <c r="I201" i="7"/>
  <c r="H201" i="7"/>
  <c r="F201" i="7"/>
  <c r="E201" i="7"/>
  <c r="D201" i="7"/>
  <c r="C201" i="7"/>
  <c r="AG164" i="7"/>
  <c r="G164" i="7"/>
  <c r="AG110" i="7"/>
  <c r="G110" i="7"/>
  <c r="AG64" i="7"/>
  <c r="G64" i="7"/>
  <c r="R64" i="7" s="1"/>
  <c r="U64" i="7" s="1"/>
  <c r="AG120" i="7"/>
  <c r="G120" i="7"/>
  <c r="AG158" i="7"/>
  <c r="G158" i="7"/>
  <c r="AG115" i="7"/>
  <c r="G115" i="7"/>
  <c r="AG155" i="7"/>
  <c r="G155" i="7"/>
  <c r="R155" i="7" s="1"/>
  <c r="W155" i="7" s="1"/>
  <c r="AG125" i="7"/>
  <c r="G125" i="7"/>
  <c r="AG18" i="7"/>
  <c r="G18" i="7"/>
  <c r="AG187" i="7"/>
  <c r="G187" i="7"/>
  <c r="AG33" i="7"/>
  <c r="G33" i="7"/>
  <c r="R33" i="7" s="1"/>
  <c r="AG184" i="7"/>
  <c r="G184" i="7"/>
  <c r="AG199" i="7"/>
  <c r="G199" i="7"/>
  <c r="AG82" i="7"/>
  <c r="G82" i="7"/>
  <c r="AG154" i="7"/>
  <c r="G154" i="7"/>
  <c r="AG162" i="7"/>
  <c r="G162" i="7"/>
  <c r="AG144" i="7"/>
  <c r="G144" i="7"/>
  <c r="AG136" i="7"/>
  <c r="G136" i="7"/>
  <c r="AG113" i="7"/>
  <c r="G113" i="7"/>
  <c r="R113" i="7" s="1"/>
  <c r="AG95" i="7"/>
  <c r="G95" i="7"/>
  <c r="AG138" i="7"/>
  <c r="G138" i="7"/>
  <c r="AG172" i="7"/>
  <c r="G172" i="7"/>
  <c r="AG119" i="7"/>
  <c r="G119" i="7"/>
  <c r="R119" i="7" s="1"/>
  <c r="W119" i="7" s="1"/>
  <c r="AG38" i="7"/>
  <c r="G38" i="7"/>
  <c r="AG189" i="7"/>
  <c r="G189" i="7"/>
  <c r="AG190" i="7"/>
  <c r="G190" i="7"/>
  <c r="AG107" i="7"/>
  <c r="G107" i="7"/>
  <c r="R107" i="7" s="1"/>
  <c r="U107" i="7" s="1"/>
  <c r="AG6" i="7"/>
  <c r="G6" i="7"/>
  <c r="AG170" i="7"/>
  <c r="G170" i="7"/>
  <c r="AG106" i="7"/>
  <c r="G106" i="7"/>
  <c r="AG100" i="7"/>
  <c r="G100" i="7"/>
  <c r="R100" i="7" s="1"/>
  <c r="AG62" i="7"/>
  <c r="G62" i="7"/>
  <c r="AG92" i="7"/>
  <c r="G92" i="7"/>
  <c r="AG70" i="7"/>
  <c r="G70" i="7"/>
  <c r="AG124" i="7"/>
  <c r="G124" i="7"/>
  <c r="R124" i="7" s="1"/>
  <c r="AG76" i="7"/>
  <c r="G76" i="7"/>
  <c r="AG68" i="7"/>
  <c r="G68" i="7"/>
  <c r="AG91" i="7"/>
  <c r="G91" i="7"/>
  <c r="AG79" i="7"/>
  <c r="G79" i="7"/>
  <c r="R79" i="7" s="1"/>
  <c r="U79" i="7" s="1"/>
  <c r="AG69" i="7"/>
  <c r="G69" i="7"/>
  <c r="AG63" i="7"/>
  <c r="G63" i="7"/>
  <c r="AG129" i="7"/>
  <c r="G129" i="7"/>
  <c r="AG75" i="7"/>
  <c r="G75" i="7"/>
  <c r="R75" i="7" s="1"/>
  <c r="U75" i="7" s="1"/>
  <c r="AG149" i="7"/>
  <c r="G149" i="7"/>
  <c r="AG93" i="7"/>
  <c r="G93" i="7"/>
  <c r="AG26" i="7"/>
  <c r="G26" i="7"/>
  <c r="AG169" i="7"/>
  <c r="G169" i="7"/>
  <c r="R169" i="7" s="1"/>
  <c r="AG180" i="7"/>
  <c r="G180" i="7"/>
  <c r="AG54" i="7"/>
  <c r="G54" i="7"/>
  <c r="AG166" i="7"/>
  <c r="G166" i="7"/>
  <c r="AG83" i="7"/>
  <c r="G83" i="7"/>
  <c r="R83" i="7" s="1"/>
  <c r="AG78" i="7"/>
  <c r="G78" i="7"/>
  <c r="AG179" i="7"/>
  <c r="G179" i="7"/>
  <c r="AG143" i="7"/>
  <c r="G143" i="7"/>
  <c r="AG200" i="7"/>
  <c r="G200" i="7"/>
  <c r="R200" i="7" s="1"/>
  <c r="U200" i="7" s="1"/>
  <c r="AG24" i="7"/>
  <c r="G24" i="7"/>
  <c r="AG193" i="7"/>
  <c r="G193" i="7"/>
  <c r="AG194" i="7"/>
  <c r="G194" i="7"/>
  <c r="AG90" i="7"/>
  <c r="G90" i="7"/>
  <c r="R90" i="7" s="1"/>
  <c r="U90" i="7" s="1"/>
  <c r="AG185" i="7"/>
  <c r="G185" i="7"/>
  <c r="AG30" i="7"/>
  <c r="G30" i="7"/>
  <c r="AG128" i="7"/>
  <c r="G128" i="7"/>
  <c r="AG45" i="7"/>
  <c r="G45" i="7"/>
  <c r="R45" i="7" s="1"/>
  <c r="AG11" i="7"/>
  <c r="G11" i="7"/>
  <c r="AG96" i="7"/>
  <c r="G96" i="7"/>
  <c r="AG36" i="7"/>
  <c r="G36" i="7"/>
  <c r="AG186" i="7"/>
  <c r="G186" i="7"/>
  <c r="R186" i="7" s="1"/>
  <c r="AG74" i="7"/>
  <c r="G74" i="7"/>
  <c r="AG37" i="7"/>
  <c r="G37" i="7"/>
  <c r="AG13" i="7"/>
  <c r="G13" i="7"/>
  <c r="AG44" i="7"/>
  <c r="G44" i="7"/>
  <c r="R44" i="7" s="1"/>
  <c r="AG73" i="7"/>
  <c r="G73" i="7"/>
  <c r="AG53" i="7"/>
  <c r="G53" i="7"/>
  <c r="AG25" i="7"/>
  <c r="G25" i="7"/>
  <c r="AG165" i="7"/>
  <c r="G165" i="7"/>
  <c r="R165" i="7" s="1"/>
  <c r="AG51" i="7"/>
  <c r="G51" i="7"/>
  <c r="AG59" i="7"/>
  <c r="G59" i="7"/>
  <c r="AG19" i="7"/>
  <c r="G19" i="7"/>
  <c r="AG17" i="7"/>
  <c r="G17" i="7"/>
  <c r="R17" i="7" s="1"/>
  <c r="U17" i="7" s="1"/>
  <c r="AG21" i="7"/>
  <c r="G21" i="7"/>
  <c r="AG67" i="7"/>
  <c r="G67" i="7"/>
  <c r="AG198" i="7"/>
  <c r="G198" i="7"/>
  <c r="AG192" i="7"/>
  <c r="G192" i="7"/>
  <c r="R192" i="7" s="1"/>
  <c r="W192" i="7" s="1"/>
  <c r="AG22" i="7"/>
  <c r="G22" i="7"/>
  <c r="AG152" i="7"/>
  <c r="G152" i="7"/>
  <c r="AG5" i="7"/>
  <c r="G5" i="7"/>
  <c r="AG41" i="7"/>
  <c r="G41" i="7"/>
  <c r="R41" i="7" s="1"/>
  <c r="AG14" i="7"/>
  <c r="G14" i="7"/>
  <c r="AG49" i="7"/>
  <c r="G49" i="7"/>
  <c r="AG48" i="7"/>
  <c r="G48" i="7"/>
  <c r="AG52" i="7"/>
  <c r="G52" i="7"/>
  <c r="R52" i="7" s="1"/>
  <c r="AG80" i="7"/>
  <c r="G80" i="7"/>
  <c r="AG127" i="7"/>
  <c r="G127" i="7"/>
  <c r="AG147" i="7"/>
  <c r="G147" i="7"/>
  <c r="AG23" i="7"/>
  <c r="G23" i="7"/>
  <c r="R23" i="7" s="1"/>
  <c r="W23" i="7" s="1"/>
  <c r="AG117" i="7"/>
  <c r="G117" i="7"/>
  <c r="AG71" i="7"/>
  <c r="G71" i="7"/>
  <c r="AG10" i="7"/>
  <c r="G10" i="7"/>
  <c r="AG27" i="7"/>
  <c r="G27" i="7"/>
  <c r="R27" i="7" s="1"/>
  <c r="AG39" i="7"/>
  <c r="G39" i="7"/>
  <c r="AG88" i="7"/>
  <c r="G88" i="7"/>
  <c r="AG34" i="7"/>
  <c r="G34" i="7"/>
  <c r="AG159" i="7"/>
  <c r="G159" i="7"/>
  <c r="R159" i="7" s="1"/>
  <c r="U159" i="7" s="1"/>
  <c r="AG55" i="7"/>
  <c r="G55" i="7"/>
  <c r="AG188" i="7"/>
  <c r="G188" i="7"/>
  <c r="AG66" i="7"/>
  <c r="G66" i="7"/>
  <c r="AG175" i="7"/>
  <c r="G175" i="7"/>
  <c r="R175" i="7" s="1"/>
  <c r="U175" i="7" s="1"/>
  <c r="AG102" i="7"/>
  <c r="G102" i="7"/>
  <c r="AG141" i="7"/>
  <c r="G141" i="7"/>
  <c r="AG146" i="7"/>
  <c r="G146" i="7"/>
  <c r="AG98" i="7"/>
  <c r="G98" i="7"/>
  <c r="R98" i="7" s="1"/>
  <c r="AG197" i="7"/>
  <c r="G197" i="7"/>
  <c r="AG81" i="7"/>
  <c r="G81" i="7"/>
  <c r="AG174" i="7"/>
  <c r="G174" i="7"/>
  <c r="AG87" i="7"/>
  <c r="G87" i="7"/>
  <c r="R87" i="7" s="1"/>
  <c r="AG134" i="7"/>
  <c r="G134" i="7"/>
  <c r="AG145" i="7"/>
  <c r="G145" i="7"/>
  <c r="AG35" i="7"/>
  <c r="G35" i="7"/>
  <c r="AG191" i="7"/>
  <c r="G191" i="7"/>
  <c r="R191" i="7" s="1"/>
  <c r="AG163" i="7"/>
  <c r="G163" i="7"/>
  <c r="AG122" i="7"/>
  <c r="G122" i="7"/>
  <c r="AG72" i="7"/>
  <c r="G72" i="7"/>
  <c r="AG160" i="7"/>
  <c r="G160" i="7"/>
  <c r="R160" i="7" s="1"/>
  <c r="AG84" i="7"/>
  <c r="G84" i="7"/>
  <c r="AG142" i="7"/>
  <c r="G142" i="7"/>
  <c r="AG148" i="7"/>
  <c r="G148" i="7"/>
  <c r="AG176" i="7"/>
  <c r="G176" i="7"/>
  <c r="R176" i="7" s="1"/>
  <c r="U176" i="7" s="1"/>
  <c r="AG86" i="7"/>
  <c r="G86" i="7"/>
  <c r="AG104" i="7"/>
  <c r="G104" i="7"/>
  <c r="AG77" i="7"/>
  <c r="G77" i="7"/>
  <c r="AG156" i="7"/>
  <c r="G156" i="7"/>
  <c r="R156" i="7" s="1"/>
  <c r="AG121" i="7"/>
  <c r="G121" i="7"/>
  <c r="AG116" i="7"/>
  <c r="G116" i="7"/>
  <c r="AG56" i="7"/>
  <c r="G56" i="7"/>
  <c r="AG46" i="7"/>
  <c r="G46" i="7"/>
  <c r="R46" i="7" s="1"/>
  <c r="U46" i="7" s="1"/>
  <c r="AG47" i="7"/>
  <c r="G47" i="7"/>
  <c r="AG108" i="7"/>
  <c r="G108" i="7"/>
  <c r="AG178" i="7"/>
  <c r="G178" i="7"/>
  <c r="AG94" i="7"/>
  <c r="G94" i="7"/>
  <c r="R94" i="7" s="1"/>
  <c r="AG140" i="7"/>
  <c r="G140" i="7"/>
  <c r="AG28" i="7"/>
  <c r="G28" i="7"/>
  <c r="AG131" i="7"/>
  <c r="G131" i="7"/>
  <c r="AG50" i="7"/>
  <c r="G50" i="7"/>
  <c r="R50" i="7" s="1"/>
  <c r="AG130" i="7"/>
  <c r="G130" i="7"/>
  <c r="AG151" i="7"/>
  <c r="G151" i="7"/>
  <c r="AG157" i="7"/>
  <c r="G157" i="7"/>
  <c r="AG161" i="7"/>
  <c r="G161" i="7"/>
  <c r="AG181" i="7"/>
  <c r="G181" i="7"/>
  <c r="AG112" i="7"/>
  <c r="G112" i="7"/>
  <c r="AG109" i="7"/>
  <c r="G109" i="7"/>
  <c r="AG99" i="7"/>
  <c r="G99" i="7"/>
  <c r="AG195" i="7"/>
  <c r="G195" i="7"/>
  <c r="AG7" i="7"/>
  <c r="G7" i="7"/>
  <c r="AG58" i="7"/>
  <c r="G58" i="7"/>
  <c r="AG85" i="7"/>
  <c r="G85" i="7"/>
  <c r="AG29" i="7"/>
  <c r="G29" i="7"/>
  <c r="AG167" i="7"/>
  <c r="G167" i="7"/>
  <c r="AG8" i="7"/>
  <c r="G8" i="7"/>
  <c r="AG32" i="7"/>
  <c r="G32" i="7"/>
  <c r="R32" i="7" s="1"/>
  <c r="AG16" i="7"/>
  <c r="G16" i="7"/>
  <c r="AG105" i="7"/>
  <c r="G105" i="7"/>
  <c r="AG135" i="7"/>
  <c r="G135" i="7"/>
  <c r="AG173" i="7"/>
  <c r="G173" i="7"/>
  <c r="R173" i="7" s="1"/>
  <c r="AG133" i="7"/>
  <c r="G133" i="7"/>
  <c r="AG42" i="7"/>
  <c r="G42" i="7"/>
  <c r="AG20" i="7"/>
  <c r="G20" i="7"/>
  <c r="AG171" i="7"/>
  <c r="G171" i="7"/>
  <c r="AG123" i="7"/>
  <c r="G123" i="7"/>
  <c r="AG137" i="7"/>
  <c r="G137" i="7"/>
  <c r="AG31" i="7"/>
  <c r="G31" i="7"/>
  <c r="AG60" i="7"/>
  <c r="G60" i="7"/>
  <c r="AG183" i="7"/>
  <c r="G183" i="7"/>
  <c r="AG57" i="7"/>
  <c r="G57" i="7"/>
  <c r="AG168" i="7"/>
  <c r="G168" i="7"/>
  <c r="AG118" i="7"/>
  <c r="G118" i="7"/>
  <c r="R118" i="7" s="1"/>
  <c r="AG150" i="7"/>
  <c r="G150" i="7"/>
  <c r="AG97" i="7"/>
  <c r="G97" i="7"/>
  <c r="AG111" i="7"/>
  <c r="G111" i="7"/>
  <c r="AG89" i="7"/>
  <c r="G89" i="7"/>
  <c r="R89" i="7" s="1"/>
  <c r="AG12" i="7"/>
  <c r="G12" i="7"/>
  <c r="AG101" i="7"/>
  <c r="G101" i="7"/>
  <c r="AG196" i="7"/>
  <c r="G196" i="7"/>
  <c r="AG182" i="7"/>
  <c r="G182" i="7"/>
  <c r="AG126" i="7"/>
  <c r="G126" i="7"/>
  <c r="AG103" i="7"/>
  <c r="G103" i="7"/>
  <c r="AG132" i="7"/>
  <c r="G132" i="7"/>
  <c r="AG153" i="7"/>
  <c r="G153" i="7"/>
  <c r="AG114" i="7"/>
  <c r="G114" i="7"/>
  <c r="AG139" i="7"/>
  <c r="G139" i="7"/>
  <c r="AG43" i="7"/>
  <c r="G43" i="7"/>
  <c r="AG9" i="7"/>
  <c r="G9" i="7"/>
  <c r="AG177" i="7"/>
  <c r="G177" i="7"/>
  <c r="AG15" i="7"/>
  <c r="G15" i="7"/>
  <c r="AG61" i="7"/>
  <c r="G61" i="7"/>
  <c r="AG40" i="7"/>
  <c r="G40" i="7"/>
  <c r="AG65" i="7"/>
  <c r="G65" i="7"/>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AA213" i="4"/>
  <c r="AA212" i="4"/>
  <c r="AA211" i="4"/>
  <c r="AA210" i="4"/>
  <c r="AA209" i="4"/>
  <c r="AA208" i="4"/>
  <c r="AA207" i="4"/>
  <c r="AA206" i="4"/>
  <c r="AA205" i="4"/>
  <c r="AA204" i="4"/>
  <c r="AA203" i="4"/>
  <c r="AA202" i="4"/>
  <c r="AA201" i="4"/>
  <c r="AA200" i="4"/>
  <c r="AA199" i="4"/>
  <c r="AA198" i="4"/>
  <c r="AA197" i="4"/>
  <c r="AA196" i="4"/>
  <c r="AA195" i="4"/>
  <c r="AA194" i="4"/>
  <c r="AA193" i="4"/>
  <c r="AA192" i="4"/>
  <c r="AA191" i="4"/>
  <c r="AA190" i="4"/>
  <c r="AA189" i="4"/>
  <c r="AA188" i="4"/>
  <c r="AA187" i="4"/>
  <c r="AA186" i="4"/>
  <c r="AA185" i="4"/>
  <c r="AA184" i="4"/>
  <c r="AA183" i="4"/>
  <c r="AA182" i="4"/>
  <c r="AA181" i="4"/>
  <c r="AA180" i="4"/>
  <c r="AA179" i="4"/>
  <c r="AA178" i="4"/>
  <c r="AA177" i="4"/>
  <c r="AA176" i="4"/>
  <c r="AA175" i="4"/>
  <c r="AA174" i="4"/>
  <c r="AA173" i="4"/>
  <c r="AA172" i="4"/>
  <c r="AA171" i="4"/>
  <c r="AA170" i="4"/>
  <c r="AA169" i="4"/>
  <c r="AA168" i="4"/>
  <c r="AA167" i="4"/>
  <c r="AA166" i="4"/>
  <c r="AA165" i="4"/>
  <c r="AA164" i="4"/>
  <c r="AA163" i="4"/>
  <c r="AA162" i="4"/>
  <c r="AA161" i="4"/>
  <c r="AA160" i="4"/>
  <c r="AA159" i="4"/>
  <c r="AA158" i="4"/>
  <c r="AA157" i="4"/>
  <c r="AA156" i="4"/>
  <c r="AA155" i="4"/>
  <c r="AA154" i="4"/>
  <c r="AA153" i="4"/>
  <c r="AA152" i="4"/>
  <c r="AA151" i="4"/>
  <c r="AA150" i="4"/>
  <c r="AA149" i="4"/>
  <c r="AA148" i="4"/>
  <c r="AA147" i="4"/>
  <c r="AA146" i="4"/>
  <c r="AA145" i="4"/>
  <c r="AA144" i="4"/>
  <c r="AA143" i="4"/>
  <c r="AA142" i="4"/>
  <c r="AA141" i="4"/>
  <c r="AA140" i="4"/>
  <c r="AA139" i="4"/>
  <c r="AA138"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A5" i="4"/>
  <c r="AA4" i="4"/>
  <c r="BV214" i="4"/>
  <c r="BU214" i="4"/>
  <c r="BT214" i="4"/>
  <c r="BS214" i="4"/>
  <c r="BR214" i="4"/>
  <c r="BQ214" i="4"/>
  <c r="BP214" i="4"/>
  <c r="BO214" i="4"/>
  <c r="BN214" i="4"/>
  <c r="BM214" i="4"/>
  <c r="BL214" i="4"/>
  <c r="BJ214" i="4"/>
  <c r="BI214" i="4"/>
  <c r="BH214" i="4"/>
  <c r="BG214" i="4"/>
  <c r="BF214" i="4"/>
  <c r="BE214" i="4"/>
  <c r="BD214" i="4"/>
  <c r="BB214" i="4"/>
  <c r="BA214" i="4"/>
  <c r="AZ214" i="4"/>
  <c r="AY214" i="4"/>
  <c r="AX214" i="4"/>
  <c r="AW214" i="4"/>
  <c r="AU214" i="4"/>
  <c r="AS214" i="4"/>
  <c r="AR214" i="4"/>
  <c r="AQ214" i="4"/>
  <c r="AP214" i="4"/>
  <c r="AO214" i="4"/>
  <c r="AN214" i="4"/>
  <c r="AM214" i="4"/>
  <c r="AL214" i="4"/>
  <c r="AK214" i="4"/>
  <c r="AJ214" i="4"/>
  <c r="AI214" i="4"/>
  <c r="AH214" i="4"/>
  <c r="AG214" i="4"/>
  <c r="AF214" i="4"/>
  <c r="AE214" i="4"/>
  <c r="AD214" i="4"/>
  <c r="AC214" i="4"/>
  <c r="AB214" i="4"/>
  <c r="Z214" i="4"/>
  <c r="Y214" i="4"/>
  <c r="X214" i="4"/>
  <c r="W214" i="4"/>
  <c r="V214" i="4"/>
  <c r="U214" i="4"/>
  <c r="T214" i="4"/>
  <c r="S214" i="4"/>
  <c r="R214" i="4"/>
  <c r="Q214" i="4"/>
  <c r="P214" i="4"/>
  <c r="O214" i="4"/>
  <c r="N214" i="4"/>
  <c r="M214" i="4"/>
  <c r="L214" i="4"/>
  <c r="K214" i="4"/>
  <c r="J214" i="4"/>
  <c r="I214" i="4"/>
  <c r="H214" i="4"/>
  <c r="F214" i="4"/>
  <c r="E214" i="4"/>
  <c r="D214" i="4"/>
  <c r="C214" i="4"/>
  <c r="BT219" i="3"/>
  <c r="BS219" i="3"/>
  <c r="BR219" i="3"/>
  <c r="BQ219" i="3"/>
  <c r="BP219" i="3"/>
  <c r="BO219" i="3"/>
  <c r="BN219" i="3"/>
  <c r="BM219" i="3"/>
  <c r="BL219" i="3"/>
  <c r="BK219" i="3"/>
  <c r="BJ219" i="3"/>
  <c r="BH219" i="3"/>
  <c r="BG219" i="3"/>
  <c r="BF219" i="3"/>
  <c r="BE219" i="3"/>
  <c r="BD219" i="3"/>
  <c r="BC219" i="3"/>
  <c r="BB219" i="3"/>
  <c r="AZ219" i="3"/>
  <c r="AY219" i="3"/>
  <c r="AX219" i="3"/>
  <c r="AW219" i="3"/>
  <c r="AV219" i="3"/>
  <c r="AU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N219" i="3"/>
  <c r="M219" i="3"/>
  <c r="L219" i="3"/>
  <c r="K219" i="3"/>
  <c r="J219" i="3"/>
  <c r="I219" i="3"/>
  <c r="H219" i="3"/>
  <c r="G219" i="3"/>
  <c r="F219" i="3"/>
  <c r="E219" i="3"/>
  <c r="D219" i="3"/>
  <c r="C219" i="3"/>
  <c r="U23" i="7" l="1"/>
  <c r="T129" i="9"/>
  <c r="V108" i="9"/>
  <c r="S201" i="9"/>
  <c r="T161" i="9"/>
  <c r="T27" i="9"/>
  <c r="V157" i="9"/>
  <c r="U119" i="7"/>
  <c r="U192" i="7"/>
  <c r="V202" i="9"/>
  <c r="W206" i="9"/>
  <c r="W205" i="9"/>
  <c r="W202" i="9"/>
  <c r="V205" i="9"/>
  <c r="V206" i="9"/>
  <c r="W204" i="9"/>
  <c r="W203" i="9"/>
  <c r="V204" i="9"/>
  <c r="V203" i="9"/>
  <c r="T25" i="9"/>
  <c r="V163" i="9"/>
  <c r="T163" i="9"/>
  <c r="T30" i="9"/>
  <c r="T104" i="9"/>
  <c r="X30" i="9"/>
  <c r="U118" i="7"/>
  <c r="W118" i="7"/>
  <c r="U94" i="7"/>
  <c r="W94" i="7"/>
  <c r="W124" i="7"/>
  <c r="U124" i="7"/>
  <c r="T159" i="9"/>
  <c r="T156" i="9"/>
  <c r="X156" i="9"/>
  <c r="T155" i="9"/>
  <c r="T130" i="9"/>
  <c r="T77" i="9"/>
  <c r="V77" i="9"/>
  <c r="X77" i="9"/>
  <c r="T193" i="9"/>
  <c r="T59" i="9"/>
  <c r="T75" i="9"/>
  <c r="V75" i="9"/>
  <c r="X75" i="9"/>
  <c r="T86" i="9"/>
  <c r="T154" i="9"/>
  <c r="W32" i="7"/>
  <c r="U32" i="7"/>
  <c r="U50" i="7"/>
  <c r="W50" i="7"/>
  <c r="U191" i="7"/>
  <c r="W191" i="7"/>
  <c r="U98" i="7"/>
  <c r="W98" i="7"/>
  <c r="U27" i="7"/>
  <c r="W27" i="7"/>
  <c r="W41" i="7"/>
  <c r="U41" i="7"/>
  <c r="W165" i="7"/>
  <c r="U165" i="7"/>
  <c r="V19" i="9"/>
  <c r="T80" i="9"/>
  <c r="T26" i="9"/>
  <c r="T140" i="9"/>
  <c r="X140" i="9"/>
  <c r="V140" i="9"/>
  <c r="T110" i="9"/>
  <c r="V110" i="9"/>
  <c r="X110" i="9"/>
  <c r="T105" i="9"/>
  <c r="V105" i="9"/>
  <c r="X105" i="9"/>
  <c r="T142" i="9"/>
  <c r="X142" i="9"/>
  <c r="V142" i="9"/>
  <c r="W64" i="7"/>
  <c r="T200" i="9"/>
  <c r="X200" i="9"/>
  <c r="T68" i="9"/>
  <c r="X68" i="9"/>
  <c r="T185" i="9"/>
  <c r="T158" i="9"/>
  <c r="T109" i="9"/>
  <c r="V109" i="9"/>
  <c r="X109" i="9"/>
  <c r="T92" i="9"/>
  <c r="T29" i="9"/>
  <c r="W79" i="7"/>
  <c r="T132" i="9"/>
  <c r="U155" i="7"/>
  <c r="T82" i="9"/>
  <c r="T69" i="9"/>
  <c r="T173" i="9"/>
  <c r="V173" i="9"/>
  <c r="X173" i="9"/>
  <c r="W176" i="7"/>
  <c r="T162" i="9"/>
  <c r="T70" i="9"/>
  <c r="T149" i="9"/>
  <c r="T106" i="9"/>
  <c r="V199" i="9"/>
  <c r="W160" i="7"/>
  <c r="U160" i="7"/>
  <c r="W44" i="7"/>
  <c r="U44" i="7"/>
  <c r="W45" i="7"/>
  <c r="U45" i="7"/>
  <c r="W83" i="7"/>
  <c r="U83" i="7"/>
  <c r="T143" i="9"/>
  <c r="V143" i="9"/>
  <c r="T18" i="9"/>
  <c r="X18" i="9"/>
  <c r="V18" i="9"/>
  <c r="X53" i="9"/>
  <c r="T53" i="9"/>
  <c r="V53" i="9"/>
  <c r="T107" i="9"/>
  <c r="T94" i="9"/>
  <c r="W17" i="7"/>
  <c r="T166" i="9"/>
  <c r="V166" i="9"/>
  <c r="X166" i="9"/>
  <c r="W200" i="7"/>
  <c r="X86" i="9"/>
  <c r="T10" i="9"/>
  <c r="T115" i="9"/>
  <c r="T97" i="9"/>
  <c r="T146" i="9"/>
  <c r="T192" i="9"/>
  <c r="T38" i="9"/>
  <c r="T50" i="9"/>
  <c r="T116" i="9"/>
  <c r="T67" i="9"/>
  <c r="T188" i="9"/>
  <c r="T11" i="9"/>
  <c r="T14" i="9"/>
  <c r="T117" i="9"/>
  <c r="T7" i="9"/>
  <c r="V10" i="9"/>
  <c r="W155" i="9" s="1"/>
  <c r="T62" i="9"/>
  <c r="T134" i="9"/>
  <c r="T63" i="9"/>
  <c r="T65" i="9"/>
  <c r="T186" i="9"/>
  <c r="T52" i="9"/>
  <c r="T81" i="9"/>
  <c r="T90" i="9"/>
  <c r="T172" i="9"/>
  <c r="T145" i="9"/>
  <c r="T198" i="9"/>
  <c r="T45" i="9"/>
  <c r="T79" i="9"/>
  <c r="T41" i="9"/>
  <c r="T8" i="9"/>
  <c r="T39" i="9"/>
  <c r="T125" i="9"/>
  <c r="T128" i="9"/>
  <c r="T99" i="9"/>
  <c r="T32" i="9"/>
  <c r="T60" i="9"/>
  <c r="T190" i="9"/>
  <c r="T22" i="9"/>
  <c r="T76" i="9"/>
  <c r="T164" i="9"/>
  <c r="T123" i="9"/>
  <c r="T194" i="9"/>
  <c r="T113" i="9"/>
  <c r="T121" i="9"/>
  <c r="T46" i="9"/>
  <c r="T74" i="9"/>
  <c r="T119" i="9"/>
  <c r="T124" i="9"/>
  <c r="T133" i="9"/>
  <c r="T9" i="9"/>
  <c r="T56" i="9"/>
  <c r="T88" i="9"/>
  <c r="T176" i="9"/>
  <c r="T84" i="9"/>
  <c r="T153" i="9"/>
  <c r="T43" i="9"/>
  <c r="T144" i="9"/>
  <c r="T12" i="9"/>
  <c r="T48" i="9"/>
  <c r="T34" i="9"/>
  <c r="T6" i="9"/>
  <c r="T98" i="9"/>
  <c r="T24" i="9"/>
  <c r="T160" i="9"/>
  <c r="T147" i="9"/>
  <c r="V147" i="9"/>
  <c r="T182" i="9"/>
  <c r="W75" i="7"/>
  <c r="W46" i="7"/>
  <c r="W90" i="7"/>
  <c r="W159" i="7"/>
  <c r="T178" i="9"/>
  <c r="T136" i="9"/>
  <c r="T102" i="9"/>
  <c r="T187" i="9"/>
  <c r="T19" i="9"/>
  <c r="X19" i="9"/>
  <c r="T21" i="9"/>
  <c r="X21" i="9"/>
  <c r="V21" i="9"/>
  <c r="T23" i="9"/>
  <c r="T13" i="9"/>
  <c r="T174" i="9"/>
  <c r="T28" i="9"/>
  <c r="V28" i="9"/>
  <c r="X28" i="9"/>
  <c r="T5" i="9"/>
  <c r="U89" i="7"/>
  <c r="W89" i="7"/>
  <c r="W173" i="7"/>
  <c r="U173" i="7"/>
  <c r="U156" i="7"/>
  <c r="W156" i="7"/>
  <c r="W87" i="7"/>
  <c r="U87" i="7"/>
  <c r="W52" i="7"/>
  <c r="U52" i="7"/>
  <c r="W186" i="7"/>
  <c r="U186" i="7"/>
  <c r="U169" i="7"/>
  <c r="W169" i="7"/>
  <c r="W100" i="7"/>
  <c r="U100" i="7"/>
  <c r="U113" i="7"/>
  <c r="W113" i="7"/>
  <c r="U33" i="7"/>
  <c r="W33" i="7"/>
  <c r="V51" i="9"/>
  <c r="X51" i="9"/>
  <c r="T51" i="9"/>
  <c r="W107" i="7"/>
  <c r="V156" i="9"/>
  <c r="T152" i="9"/>
  <c r="X64" i="9"/>
  <c r="T64" i="9"/>
  <c r="T196" i="9"/>
  <c r="T20" i="9"/>
  <c r="T175" i="9"/>
  <c r="X163" i="9"/>
  <c r="T100" i="9"/>
  <c r="V100" i="9"/>
  <c r="X10" i="9"/>
  <c r="T103" i="9"/>
  <c r="T170" i="9"/>
  <c r="T127" i="9"/>
  <c r="T180" i="9"/>
  <c r="X180" i="9"/>
  <c r="W175" i="7"/>
  <c r="T66" i="9"/>
  <c r="X66" i="9"/>
  <c r="X73" i="9"/>
  <c r="T73" i="9"/>
  <c r="V139" i="9"/>
  <c r="T139" i="9"/>
  <c r="V57" i="9"/>
  <c r="X57" i="9"/>
  <c r="T57" i="9"/>
  <c r="T189" i="9"/>
  <c r="V31" i="9"/>
  <c r="T31" i="9"/>
  <c r="T15" i="9"/>
  <c r="T78" i="9"/>
  <c r="T197" i="9"/>
  <c r="V131" i="9"/>
  <c r="T131" i="9"/>
  <c r="T179" i="9"/>
  <c r="T141" i="9"/>
  <c r="T85" i="9"/>
  <c r="T33" i="9"/>
  <c r="V197" i="9"/>
  <c r="T150" i="9"/>
  <c r="T120" i="9"/>
  <c r="T71" i="9"/>
  <c r="X17" i="9"/>
  <c r="T17" i="9"/>
  <c r="T184" i="9"/>
  <c r="T89" i="9"/>
  <c r="T101" i="9"/>
  <c r="T54" i="9"/>
  <c r="T195" i="9"/>
  <c r="T135" i="9"/>
  <c r="V15" i="9"/>
  <c r="V49" i="9"/>
  <c r="T49" i="9"/>
  <c r="X49" i="9"/>
  <c r="V148" i="9"/>
  <c r="T148" i="9"/>
  <c r="T72" i="9"/>
  <c r="T61" i="9"/>
  <c r="T93" i="9"/>
  <c r="T35" i="9"/>
  <c r="X61" i="9"/>
  <c r="X168" i="9"/>
  <c r="T168" i="9"/>
  <c r="T191" i="9"/>
  <c r="X112" i="9"/>
  <c r="T112" i="9"/>
  <c r="T181" i="9"/>
  <c r="V138" i="9"/>
  <c r="T138" i="9"/>
  <c r="T167" i="9"/>
  <c r="X197" i="9"/>
  <c r="T165" i="9"/>
  <c r="V93" i="9"/>
  <c r="T37" i="9"/>
  <c r="X148" i="9"/>
  <c r="T114" i="9"/>
  <c r="X44" i="9"/>
  <c r="T44" i="9"/>
  <c r="T87" i="9"/>
  <c r="X87" i="9"/>
  <c r="T95" i="9"/>
  <c r="X95" i="9"/>
  <c r="T137" i="9"/>
  <c r="T36" i="9"/>
  <c r="X118" i="9"/>
  <c r="T118" i="9"/>
  <c r="T122" i="9"/>
  <c r="X71" i="9"/>
  <c r="T111" i="9"/>
  <c r="X131" i="9"/>
  <c r="T183" i="9"/>
  <c r="T171" i="9"/>
  <c r="X151" i="9"/>
  <c r="T151" i="9"/>
  <c r="T108" i="9"/>
  <c r="T96" i="9"/>
  <c r="T157" i="9"/>
  <c r="T42" i="9"/>
  <c r="T177" i="9"/>
  <c r="V177" i="9"/>
  <c r="T126" i="9"/>
  <c r="X55" i="9"/>
  <c r="T55" i="9"/>
  <c r="T16" i="9"/>
  <c r="X169" i="9"/>
  <c r="T169" i="9"/>
  <c r="T83" i="9"/>
  <c r="T47" i="9"/>
  <c r="T58" i="9"/>
  <c r="X91" i="9"/>
  <c r="T91" i="9"/>
  <c r="V40" i="9"/>
  <c r="T40" i="9"/>
  <c r="X195" i="9"/>
  <c r="V71" i="9"/>
  <c r="X199" i="9"/>
  <c r="V102" i="9"/>
  <c r="X102" i="9"/>
  <c r="X165" i="9"/>
  <c r="V165" i="9"/>
  <c r="X179" i="9"/>
  <c r="V179" i="9"/>
  <c r="X191" i="9"/>
  <c r="V191" i="9"/>
  <c r="X100" i="9"/>
  <c r="V96" i="9"/>
  <c r="V187" i="9"/>
  <c r="X187" i="9"/>
  <c r="X183" i="9"/>
  <c r="V183" i="9"/>
  <c r="V104" i="9"/>
  <c r="X25" i="9"/>
  <c r="V25" i="9"/>
  <c r="X37" i="9"/>
  <c r="V37" i="9"/>
  <c r="V151" i="9"/>
  <c r="V171" i="9"/>
  <c r="X171" i="9"/>
  <c r="V175" i="9"/>
  <c r="X136" i="9"/>
  <c r="X13" i="9"/>
  <c r="V13" i="9"/>
  <c r="W87" i="9" s="1"/>
  <c r="V141" i="9"/>
  <c r="V112" i="9"/>
  <c r="X96" i="9"/>
  <c r="V159" i="9"/>
  <c r="X159" i="9"/>
  <c r="V181" i="9"/>
  <c r="X181" i="9"/>
  <c r="X167" i="9"/>
  <c r="T201" i="9"/>
  <c r="V161" i="9"/>
  <c r="X161" i="9"/>
  <c r="X175" i="9"/>
  <c r="X193" i="9"/>
  <c r="V193" i="9"/>
  <c r="V85" i="9"/>
  <c r="X33" i="9"/>
  <c r="V33" i="9"/>
  <c r="V167" i="9"/>
  <c r="R15" i="7"/>
  <c r="R139" i="7"/>
  <c r="R103" i="7"/>
  <c r="R101" i="7"/>
  <c r="R97" i="7"/>
  <c r="R57" i="7"/>
  <c r="R137" i="7"/>
  <c r="R42" i="7"/>
  <c r="R105" i="7"/>
  <c r="R167" i="7"/>
  <c r="R7" i="7"/>
  <c r="R112" i="7"/>
  <c r="R151" i="7"/>
  <c r="R28" i="7"/>
  <c r="R108" i="7"/>
  <c r="R116" i="7"/>
  <c r="R104" i="7"/>
  <c r="R142" i="7"/>
  <c r="R122" i="7"/>
  <c r="R145" i="7"/>
  <c r="R81" i="7"/>
  <c r="R141" i="7"/>
  <c r="R188" i="7"/>
  <c r="R88" i="7"/>
  <c r="R71" i="7"/>
  <c r="R127" i="7"/>
  <c r="R49" i="7"/>
  <c r="R152" i="7"/>
  <c r="R67" i="7"/>
  <c r="R59" i="7"/>
  <c r="R53" i="7"/>
  <c r="R37" i="7"/>
  <c r="R96" i="7"/>
  <c r="R30" i="7"/>
  <c r="R193" i="7"/>
  <c r="R179" i="7"/>
  <c r="R54" i="7"/>
  <c r="R93" i="7"/>
  <c r="R63" i="7"/>
  <c r="R68" i="7"/>
  <c r="R92" i="7"/>
  <c r="R170" i="7"/>
  <c r="R189" i="7"/>
  <c r="R138" i="7"/>
  <c r="R144" i="7"/>
  <c r="R199" i="7"/>
  <c r="R18" i="7"/>
  <c r="R158" i="7"/>
  <c r="R164" i="7"/>
  <c r="R40" i="7"/>
  <c r="R9" i="7"/>
  <c r="R153" i="7"/>
  <c r="R182" i="7"/>
  <c r="R60" i="7"/>
  <c r="R171" i="7"/>
  <c r="R85" i="7"/>
  <c r="R99" i="7"/>
  <c r="R161" i="7"/>
  <c r="R154" i="7"/>
  <c r="R61" i="7"/>
  <c r="R43" i="7"/>
  <c r="R132" i="7"/>
  <c r="R196" i="7"/>
  <c r="R111" i="7"/>
  <c r="R168" i="7"/>
  <c r="R31" i="7"/>
  <c r="R20" i="7"/>
  <c r="R135" i="7"/>
  <c r="R8" i="7"/>
  <c r="R58" i="7"/>
  <c r="R109" i="7"/>
  <c r="R157" i="7"/>
  <c r="R131" i="7"/>
  <c r="R178" i="7"/>
  <c r="R56" i="7"/>
  <c r="R77" i="7"/>
  <c r="R148" i="7"/>
  <c r="R72" i="7"/>
  <c r="R35" i="7"/>
  <c r="R174" i="7"/>
  <c r="R146" i="7"/>
  <c r="R66" i="7"/>
  <c r="R34" i="7"/>
  <c r="R10" i="7"/>
  <c r="R147" i="7"/>
  <c r="R48" i="7"/>
  <c r="R5" i="7"/>
  <c r="R198" i="7"/>
  <c r="R19" i="7"/>
  <c r="R25" i="7"/>
  <c r="R13" i="7"/>
  <c r="R36" i="7"/>
  <c r="R128" i="7"/>
  <c r="R194" i="7"/>
  <c r="R143" i="7"/>
  <c r="R166" i="7"/>
  <c r="R26" i="7"/>
  <c r="R129" i="7"/>
  <c r="R91" i="7"/>
  <c r="R70" i="7"/>
  <c r="R106" i="7"/>
  <c r="R190" i="7"/>
  <c r="R172" i="7"/>
  <c r="R136" i="7"/>
  <c r="R82" i="7"/>
  <c r="R187" i="7"/>
  <c r="R115" i="7"/>
  <c r="R110" i="7"/>
  <c r="R65" i="7"/>
  <c r="R177" i="7"/>
  <c r="R114" i="7"/>
  <c r="R126" i="7"/>
  <c r="R12" i="7"/>
  <c r="R150" i="7"/>
  <c r="R183" i="7"/>
  <c r="R123" i="7"/>
  <c r="R133" i="7"/>
  <c r="R16" i="7"/>
  <c r="R29" i="7"/>
  <c r="R195" i="7"/>
  <c r="R181" i="7"/>
  <c r="R130" i="7"/>
  <c r="R140" i="7"/>
  <c r="R47" i="7"/>
  <c r="R121" i="7"/>
  <c r="R86" i="7"/>
  <c r="R84" i="7"/>
  <c r="R163" i="7"/>
  <c r="R134" i="7"/>
  <c r="R197" i="7"/>
  <c r="R102" i="7"/>
  <c r="R55" i="7"/>
  <c r="R39" i="7"/>
  <c r="R117" i="7"/>
  <c r="R80" i="7"/>
  <c r="R14" i="7"/>
  <c r="R22" i="7"/>
  <c r="R21" i="7"/>
  <c r="R51" i="7"/>
  <c r="R73" i="7"/>
  <c r="R74" i="7"/>
  <c r="R11" i="7"/>
  <c r="R185" i="7"/>
  <c r="R24" i="7"/>
  <c r="R78" i="7"/>
  <c r="R180" i="7"/>
  <c r="R149" i="7"/>
  <c r="R69" i="7"/>
  <c r="R76" i="7"/>
  <c r="R62" i="7"/>
  <c r="R6" i="7"/>
  <c r="R38" i="7"/>
  <c r="R95" i="7"/>
  <c r="R162" i="7"/>
  <c r="R184" i="7"/>
  <c r="R125" i="7"/>
  <c r="R120" i="7"/>
  <c r="T201" i="7"/>
  <c r="G201" i="7"/>
  <c r="AG201" i="7"/>
  <c r="G214" i="4"/>
  <c r="AA214" i="4"/>
  <c r="Y151" i="9" l="1"/>
  <c r="Y16" i="9"/>
  <c r="Y120" i="9"/>
  <c r="W134" i="9"/>
  <c r="W81" i="9"/>
  <c r="W67" i="9"/>
  <c r="W43" i="9"/>
  <c r="Y81" i="9"/>
  <c r="W60" i="9"/>
  <c r="U197" i="7"/>
  <c r="W197" i="7"/>
  <c r="W40" i="7"/>
  <c r="U40" i="7"/>
  <c r="U139" i="7"/>
  <c r="W139" i="7"/>
  <c r="W159" i="9"/>
  <c r="W183" i="9"/>
  <c r="W182" i="9"/>
  <c r="W192" i="9"/>
  <c r="Y107" i="9"/>
  <c r="Y195" i="9"/>
  <c r="W180" i="7"/>
  <c r="U180" i="7"/>
  <c r="W150" i="7"/>
  <c r="U150" i="7"/>
  <c r="U25" i="7"/>
  <c r="W25" i="7"/>
  <c r="W31" i="7"/>
  <c r="U31" i="7"/>
  <c r="U30" i="7"/>
  <c r="W30" i="7"/>
  <c r="W167" i="7"/>
  <c r="U167" i="7"/>
  <c r="W138" i="9"/>
  <c r="W139" i="9"/>
  <c r="Y61" i="9"/>
  <c r="Y152" i="9"/>
  <c r="W21" i="7"/>
  <c r="U21" i="7"/>
  <c r="U187" i="7"/>
  <c r="W187" i="7"/>
  <c r="U66" i="7"/>
  <c r="W66" i="7"/>
  <c r="W161" i="7"/>
  <c r="U161" i="7"/>
  <c r="W127" i="7"/>
  <c r="U127" i="7"/>
  <c r="Y175" i="9"/>
  <c r="Y171" i="9"/>
  <c r="W179" i="9"/>
  <c r="Y17" i="9"/>
  <c r="Y40" i="9"/>
  <c r="Y186" i="9"/>
  <c r="Y133" i="9"/>
  <c r="Y45" i="9"/>
  <c r="Y115" i="9"/>
  <c r="Y182" i="9"/>
  <c r="Y126" i="9"/>
  <c r="Y134" i="9"/>
  <c r="Y47" i="9"/>
  <c r="Y162" i="9"/>
  <c r="Y31" i="9"/>
  <c r="Y82" i="9"/>
  <c r="Y108" i="9"/>
  <c r="Y157" i="9"/>
  <c r="Y93" i="9"/>
  <c r="Y36" i="9"/>
  <c r="Y43" i="9"/>
  <c r="W125" i="9"/>
  <c r="Y95" i="9"/>
  <c r="W31" i="9"/>
  <c r="W65" i="9"/>
  <c r="W76" i="9"/>
  <c r="W66" i="9"/>
  <c r="W47" i="9"/>
  <c r="W20" i="9"/>
  <c r="W89" i="9"/>
  <c r="W133" i="9"/>
  <c r="W69" i="9"/>
  <c r="W198" i="9"/>
  <c r="W119" i="9"/>
  <c r="W157" i="9"/>
  <c r="W195" i="9"/>
  <c r="W56" i="9"/>
  <c r="W94" i="9"/>
  <c r="W129" i="9"/>
  <c r="W23" i="9"/>
  <c r="W88" i="9"/>
  <c r="W50" i="9"/>
  <c r="W128" i="9"/>
  <c r="W6" i="9"/>
  <c r="W14" i="9"/>
  <c r="W196" i="9"/>
  <c r="W186" i="9"/>
  <c r="W111" i="9"/>
  <c r="W103" i="9"/>
  <c r="W73" i="9"/>
  <c r="W24" i="9"/>
  <c r="W39" i="9"/>
  <c r="W180" i="9"/>
  <c r="W86" i="9"/>
  <c r="W121" i="9"/>
  <c r="W22" i="9"/>
  <c r="W144" i="9"/>
  <c r="W98" i="9"/>
  <c r="W194" i="9"/>
  <c r="W82" i="9"/>
  <c r="W117" i="9"/>
  <c r="W127" i="9"/>
  <c r="W61" i="9"/>
  <c r="W29" i="9"/>
  <c r="W132" i="9"/>
  <c r="W172" i="9"/>
  <c r="W9" i="9"/>
  <c r="W36" i="9"/>
  <c r="W17" i="9"/>
  <c r="W137" i="9"/>
  <c r="W107" i="9"/>
  <c r="W52" i="9"/>
  <c r="W174" i="9"/>
  <c r="W152" i="9"/>
  <c r="W154" i="9"/>
  <c r="W63" i="9"/>
  <c r="W97" i="9"/>
  <c r="Y160" i="9"/>
  <c r="W145" i="9"/>
  <c r="U162" i="7"/>
  <c r="W162" i="7"/>
  <c r="U130" i="7"/>
  <c r="W130" i="7"/>
  <c r="U129" i="7"/>
  <c r="W129" i="7"/>
  <c r="W178" i="7"/>
  <c r="U178" i="7"/>
  <c r="W170" i="7"/>
  <c r="U170" i="7"/>
  <c r="U142" i="7"/>
  <c r="W142" i="7"/>
  <c r="W93" i="9"/>
  <c r="Y192" i="9"/>
  <c r="Y166" i="9"/>
  <c r="U78" i="7"/>
  <c r="W78" i="7"/>
  <c r="W12" i="7"/>
  <c r="U12" i="7"/>
  <c r="W131" i="7"/>
  <c r="U131" i="7"/>
  <c r="U164" i="7"/>
  <c r="W164" i="7"/>
  <c r="W105" i="7"/>
  <c r="U105" i="7"/>
  <c r="W171" i="9"/>
  <c r="Y55" i="9"/>
  <c r="Y150" i="9"/>
  <c r="Y158" i="9"/>
  <c r="W77" i="9"/>
  <c r="Y129" i="9"/>
  <c r="U126" i="7"/>
  <c r="W126" i="7"/>
  <c r="U111" i="7"/>
  <c r="W111" i="7"/>
  <c r="W88" i="7"/>
  <c r="U88" i="7"/>
  <c r="Y187" i="9"/>
  <c r="Y24" i="9"/>
  <c r="Y197" i="9"/>
  <c r="Y177" i="9"/>
  <c r="Y98" i="9"/>
  <c r="Y42" i="9"/>
  <c r="Y165" i="9"/>
  <c r="Y148" i="9"/>
  <c r="W197" i="9"/>
  <c r="Y85" i="9"/>
  <c r="Y92" i="9"/>
  <c r="Y34" i="9"/>
  <c r="Y52" i="9"/>
  <c r="W124" i="9"/>
  <c r="W48" i="9"/>
  <c r="W42" i="9"/>
  <c r="Y113" i="9"/>
  <c r="W106" i="9"/>
  <c r="W100" i="9"/>
  <c r="Y117" i="9"/>
  <c r="W91" i="9"/>
  <c r="W45" i="9"/>
  <c r="W153" i="9"/>
  <c r="W168" i="9"/>
  <c r="W16" i="9"/>
  <c r="Y114" i="9"/>
  <c r="W108" i="9"/>
  <c r="Y142" i="9"/>
  <c r="W110" i="9"/>
  <c r="W19" i="9"/>
  <c r="W120" i="9"/>
  <c r="Y74" i="9"/>
  <c r="Y35" i="9"/>
  <c r="Y200" i="9"/>
  <c r="W19" i="7"/>
  <c r="U19" i="7"/>
  <c r="W104" i="7"/>
  <c r="U104" i="7"/>
  <c r="Y161" i="9"/>
  <c r="W71" i="9"/>
  <c r="U38" i="7"/>
  <c r="W38" i="7"/>
  <c r="W37" i="7"/>
  <c r="U37" i="7"/>
  <c r="W112" i="9"/>
  <c r="Y127" i="9"/>
  <c r="Y6" i="9"/>
  <c r="Y37" i="9"/>
  <c r="Y65" i="9"/>
  <c r="Y69" i="9"/>
  <c r="Y29" i="9"/>
  <c r="Y76" i="9"/>
  <c r="Y146" i="9"/>
  <c r="Y94" i="9"/>
  <c r="W170" i="9"/>
  <c r="W53" i="9"/>
  <c r="W143" i="9"/>
  <c r="W199" i="9"/>
  <c r="W118" i="9"/>
  <c r="Y138" i="9"/>
  <c r="Y26" i="9"/>
  <c r="W122" i="9"/>
  <c r="W113" i="9"/>
  <c r="Y143" i="9"/>
  <c r="W123" i="9"/>
  <c r="W136" i="9"/>
  <c r="Y109" i="9"/>
  <c r="W163" i="9"/>
  <c r="W95" i="7"/>
  <c r="U95" i="7"/>
  <c r="U181" i="7"/>
  <c r="W181" i="7"/>
  <c r="U146" i="7"/>
  <c r="W146" i="7"/>
  <c r="W92" i="7"/>
  <c r="U92" i="7"/>
  <c r="Y96" i="9"/>
  <c r="Y44" i="9"/>
  <c r="Y57" i="9"/>
  <c r="Y135" i="9"/>
  <c r="U24" i="7"/>
  <c r="W24" i="7"/>
  <c r="U195" i="7"/>
  <c r="W195" i="7"/>
  <c r="W166" i="7"/>
  <c r="U166" i="7"/>
  <c r="W157" i="7"/>
  <c r="U157" i="7"/>
  <c r="W158" i="7"/>
  <c r="U158" i="7"/>
  <c r="U42" i="7"/>
  <c r="W42" i="7"/>
  <c r="Y59" i="9"/>
  <c r="S202" i="9" a="1"/>
  <c r="Y20" i="9"/>
  <c r="W142" i="9"/>
  <c r="U6" i="7"/>
  <c r="W6" i="7"/>
  <c r="W84" i="7"/>
  <c r="U84" i="7"/>
  <c r="W172" i="7"/>
  <c r="U172" i="7"/>
  <c r="W35" i="7"/>
  <c r="U35" i="7"/>
  <c r="U18" i="7"/>
  <c r="W18" i="7"/>
  <c r="U188" i="7"/>
  <c r="W188" i="7"/>
  <c r="W187" i="9"/>
  <c r="Y46" i="9"/>
  <c r="Y54" i="9"/>
  <c r="U11" i="7"/>
  <c r="W11" i="7"/>
  <c r="W177" i="7"/>
  <c r="U177" i="7"/>
  <c r="U48" i="7"/>
  <c r="W48" i="7"/>
  <c r="U199" i="7"/>
  <c r="W199" i="7"/>
  <c r="W28" i="7"/>
  <c r="U28" i="7"/>
  <c r="Y33" i="9"/>
  <c r="W8" i="9"/>
  <c r="Y87" i="9"/>
  <c r="W99" i="9"/>
  <c r="Y27" i="9"/>
  <c r="W54" i="9"/>
  <c r="W135" i="9"/>
  <c r="U120" i="7"/>
  <c r="W120" i="7"/>
  <c r="W76" i="7"/>
  <c r="U76" i="7"/>
  <c r="U74" i="7"/>
  <c r="W74" i="7"/>
  <c r="W39" i="7"/>
  <c r="U39" i="7"/>
  <c r="U121" i="7"/>
  <c r="W121" i="7"/>
  <c r="W133" i="7"/>
  <c r="U133" i="7"/>
  <c r="U65" i="7"/>
  <c r="W65" i="7"/>
  <c r="U106" i="7"/>
  <c r="W106" i="7"/>
  <c r="W128" i="7"/>
  <c r="U128" i="7"/>
  <c r="W147" i="7"/>
  <c r="U147" i="7"/>
  <c r="W148" i="7"/>
  <c r="U148" i="7"/>
  <c r="W8" i="7"/>
  <c r="U8" i="7"/>
  <c r="U43" i="7"/>
  <c r="W43" i="7"/>
  <c r="W182" i="7"/>
  <c r="U182" i="7"/>
  <c r="W144" i="7"/>
  <c r="U144" i="7"/>
  <c r="U54" i="7"/>
  <c r="W54" i="7"/>
  <c r="U67" i="7"/>
  <c r="W67" i="7"/>
  <c r="U81" i="7"/>
  <c r="W81" i="7"/>
  <c r="W151" i="7"/>
  <c r="U151" i="7"/>
  <c r="U97" i="7"/>
  <c r="W97" i="7"/>
  <c r="W85" i="9"/>
  <c r="Y181" i="9"/>
  <c r="Y13" i="9"/>
  <c r="W25" i="9"/>
  <c r="Y100" i="9"/>
  <c r="W102" i="9"/>
  <c r="W32" i="9"/>
  <c r="W74" i="9"/>
  <c r="Y144" i="9"/>
  <c r="W46" i="9"/>
  <c r="Y139" i="9"/>
  <c r="W185" i="9"/>
  <c r="Y49" i="9"/>
  <c r="W101" i="9"/>
  <c r="W7" i="9"/>
  <c r="Y149" i="9"/>
  <c r="Y99" i="9"/>
  <c r="Y188" i="9"/>
  <c r="W84" i="9"/>
  <c r="W90" i="9"/>
  <c r="Y63" i="9"/>
  <c r="Y73" i="9"/>
  <c r="W176" i="9"/>
  <c r="W83" i="9"/>
  <c r="W184" i="9"/>
  <c r="Y163" i="9"/>
  <c r="W200" i="9"/>
  <c r="Y67" i="9"/>
  <c r="W178" i="9"/>
  <c r="W72" i="9"/>
  <c r="W115" i="9"/>
  <c r="Y86" i="9"/>
  <c r="W58" i="9"/>
  <c r="W150" i="9"/>
  <c r="Y68" i="9"/>
  <c r="Y62" i="9"/>
  <c r="Y105" i="9"/>
  <c r="W62" i="9"/>
  <c r="Y75" i="9"/>
  <c r="W38" i="9"/>
  <c r="Y15" i="9"/>
  <c r="Y154" i="9"/>
  <c r="Y137" i="9"/>
  <c r="Y30" i="9"/>
  <c r="Y18" i="9"/>
  <c r="W173" i="9"/>
  <c r="U134" i="7"/>
  <c r="W134" i="7"/>
  <c r="W26" i="7"/>
  <c r="U26" i="7"/>
  <c r="W99" i="7"/>
  <c r="U99" i="7"/>
  <c r="U71" i="7"/>
  <c r="W71" i="7"/>
  <c r="Y183" i="9"/>
  <c r="W166" i="9"/>
  <c r="U163" i="7"/>
  <c r="W163" i="7"/>
  <c r="W198" i="7"/>
  <c r="U198" i="7"/>
  <c r="W85" i="7"/>
  <c r="U85" i="7"/>
  <c r="W116" i="7"/>
  <c r="U116" i="7"/>
  <c r="W161" i="9"/>
  <c r="W165" i="9"/>
  <c r="Y125" i="9"/>
  <c r="W148" i="9"/>
  <c r="Y176" i="9"/>
  <c r="W57" i="9"/>
  <c r="Y12" i="9"/>
  <c r="Y124" i="9"/>
  <c r="Y8" i="9"/>
  <c r="Y164" i="9"/>
  <c r="Y64" i="9"/>
  <c r="Y19" i="9"/>
  <c r="Y116" i="9"/>
  <c r="Y140" i="9"/>
  <c r="U185" i="7"/>
  <c r="W185" i="7"/>
  <c r="W29" i="7"/>
  <c r="U29" i="7"/>
  <c r="W143" i="7"/>
  <c r="U143" i="7"/>
  <c r="W109" i="7"/>
  <c r="U109" i="7"/>
  <c r="U171" i="7"/>
  <c r="W171" i="7"/>
  <c r="U53" i="7"/>
  <c r="W53" i="7"/>
  <c r="W108" i="7"/>
  <c r="U108" i="7"/>
  <c r="U137" i="7"/>
  <c r="W137" i="7"/>
  <c r="W33" i="9"/>
  <c r="W37" i="9"/>
  <c r="W40" i="9"/>
  <c r="U62" i="7"/>
  <c r="W62" i="7"/>
  <c r="U86" i="7"/>
  <c r="W86" i="7"/>
  <c r="W16" i="7"/>
  <c r="U16" i="7"/>
  <c r="W194" i="7"/>
  <c r="U194" i="7"/>
  <c r="W72" i="7"/>
  <c r="U72" i="7"/>
  <c r="W132" i="7"/>
  <c r="U132" i="7"/>
  <c r="W60" i="7"/>
  <c r="U60" i="7"/>
  <c r="U59" i="7"/>
  <c r="W59" i="7"/>
  <c r="W141" i="7"/>
  <c r="U141" i="7"/>
  <c r="U57" i="7"/>
  <c r="W57" i="7"/>
  <c r="Y167" i="9"/>
  <c r="Y102" i="9"/>
  <c r="Y41" i="9"/>
  <c r="W177" i="9"/>
  <c r="Y132" i="9"/>
  <c r="W59" i="9"/>
  <c r="W190" i="9"/>
  <c r="Y7" i="9"/>
  <c r="Y141" i="9"/>
  <c r="Y111" i="9"/>
  <c r="Y70" i="9"/>
  <c r="Y184" i="9"/>
  <c r="Y32" i="9"/>
  <c r="Y50" i="9"/>
  <c r="W95" i="9"/>
  <c r="Y101" i="9"/>
  <c r="W188" i="9"/>
  <c r="Y66" i="9"/>
  <c r="Y72" i="9"/>
  <c r="W164" i="9"/>
  <c r="W125" i="7"/>
  <c r="U125" i="7"/>
  <c r="W69" i="7"/>
  <c r="U69" i="7"/>
  <c r="U73" i="7"/>
  <c r="W73" i="7"/>
  <c r="W55" i="7"/>
  <c r="U55" i="7"/>
  <c r="U47" i="7"/>
  <c r="W47" i="7"/>
  <c r="U123" i="7"/>
  <c r="W123" i="7"/>
  <c r="U110" i="7"/>
  <c r="W110" i="7"/>
  <c r="U70" i="7"/>
  <c r="W70" i="7"/>
  <c r="W36" i="7"/>
  <c r="U36" i="7"/>
  <c r="U10" i="7"/>
  <c r="W10" i="7"/>
  <c r="W77" i="7"/>
  <c r="U77" i="7"/>
  <c r="W135" i="7"/>
  <c r="U135" i="7"/>
  <c r="W61" i="7"/>
  <c r="U61" i="7"/>
  <c r="U153" i="7"/>
  <c r="W153" i="7"/>
  <c r="U138" i="7"/>
  <c r="W138" i="7"/>
  <c r="W179" i="7"/>
  <c r="U179" i="7"/>
  <c r="U152" i="7"/>
  <c r="W152" i="7"/>
  <c r="U145" i="7"/>
  <c r="W145" i="7"/>
  <c r="U112" i="7"/>
  <c r="W112" i="7"/>
  <c r="W101" i="7"/>
  <c r="U101" i="7"/>
  <c r="W193" i="9"/>
  <c r="W181" i="9"/>
  <c r="Y136" i="9"/>
  <c r="Y25" i="9"/>
  <c r="W191" i="9"/>
  <c r="Y199" i="9"/>
  <c r="Y90" i="9"/>
  <c r="Y91" i="9"/>
  <c r="W92" i="9"/>
  <c r="W44" i="9"/>
  <c r="W160" i="9"/>
  <c r="Y131" i="9"/>
  <c r="W5" i="9"/>
  <c r="W79" i="9"/>
  <c r="W126" i="9"/>
  <c r="W15" i="9"/>
  <c r="Y56" i="9"/>
  <c r="Y172" i="9"/>
  <c r="Y130" i="9"/>
  <c r="Y194" i="9"/>
  <c r="W131" i="9"/>
  <c r="Y97" i="9"/>
  <c r="W11" i="9"/>
  <c r="Y14" i="9"/>
  <c r="W130" i="9"/>
  <c r="Y196" i="9"/>
  <c r="Y83" i="9"/>
  <c r="Y145" i="9"/>
  <c r="W35" i="9"/>
  <c r="W169" i="9"/>
  <c r="Y51" i="9"/>
  <c r="Y28" i="9"/>
  <c r="Y198" i="9"/>
  <c r="W21" i="9"/>
  <c r="Y88" i="9"/>
  <c r="W147" i="9"/>
  <c r="W10" i="9"/>
  <c r="W149" i="9"/>
  <c r="Y106" i="9"/>
  <c r="Y147" i="9"/>
  <c r="Y53" i="9"/>
  <c r="Y78" i="9"/>
  <c r="W55" i="9"/>
  <c r="Y128" i="9"/>
  <c r="W105" i="9"/>
  <c r="W75" i="9"/>
  <c r="Y123" i="9"/>
  <c r="W189" i="9"/>
  <c r="Y77" i="9"/>
  <c r="U22" i="7"/>
  <c r="W22" i="7"/>
  <c r="W82" i="7"/>
  <c r="U82" i="7"/>
  <c r="U168" i="7"/>
  <c r="W168" i="7"/>
  <c r="W96" i="7"/>
  <c r="U96" i="7"/>
  <c r="W15" i="7"/>
  <c r="U15" i="7"/>
  <c r="Y179" i="9"/>
  <c r="Y71" i="9"/>
  <c r="Y10" i="9"/>
  <c r="Y185" i="9"/>
  <c r="Y84" i="9"/>
  <c r="Y60" i="9"/>
  <c r="Y174" i="9"/>
  <c r="W109" i="9"/>
  <c r="W140" i="9"/>
  <c r="U14" i="7"/>
  <c r="W14" i="7"/>
  <c r="W136" i="7"/>
  <c r="U136" i="7"/>
  <c r="W174" i="7"/>
  <c r="U174" i="7"/>
  <c r="U68" i="7"/>
  <c r="W68" i="7"/>
  <c r="W167" i="9"/>
  <c r="W151" i="9"/>
  <c r="Y79" i="9"/>
  <c r="Y38" i="9"/>
  <c r="Y89" i="9"/>
  <c r="Y22" i="9"/>
  <c r="Y58" i="9"/>
  <c r="Y110" i="9"/>
  <c r="Y170" i="9"/>
  <c r="Y178" i="9"/>
  <c r="Y122" i="9"/>
  <c r="W80" i="7"/>
  <c r="U80" i="7"/>
  <c r="W114" i="7"/>
  <c r="U114" i="7"/>
  <c r="W5" i="7"/>
  <c r="U5" i="7"/>
  <c r="W196" i="7"/>
  <c r="U196" i="7"/>
  <c r="W63" i="7"/>
  <c r="U63" i="7"/>
  <c r="W141" i="9"/>
  <c r="Y5" i="9"/>
  <c r="W117" i="7"/>
  <c r="U117" i="7"/>
  <c r="W190" i="7"/>
  <c r="U190" i="7"/>
  <c r="U58" i="7"/>
  <c r="W58" i="7"/>
  <c r="U93" i="7"/>
  <c r="W93" i="7"/>
  <c r="W13" i="9"/>
  <c r="W96" i="9"/>
  <c r="Y169" i="9"/>
  <c r="Y189" i="9"/>
  <c r="W146" i="9"/>
  <c r="Y118" i="9"/>
  <c r="Y112" i="9"/>
  <c r="W184" i="7"/>
  <c r="U184" i="7"/>
  <c r="U149" i="7"/>
  <c r="W149" i="7"/>
  <c r="W51" i="7"/>
  <c r="U51" i="7"/>
  <c r="U102" i="7"/>
  <c r="W102" i="7"/>
  <c r="W140" i="7"/>
  <c r="U140" i="7"/>
  <c r="U183" i="7"/>
  <c r="W183" i="7"/>
  <c r="W115" i="7"/>
  <c r="U115" i="7"/>
  <c r="U91" i="7"/>
  <c r="W91" i="7"/>
  <c r="W13" i="7"/>
  <c r="U13" i="7"/>
  <c r="U34" i="7"/>
  <c r="W34" i="7"/>
  <c r="U56" i="7"/>
  <c r="W56" i="7"/>
  <c r="W20" i="7"/>
  <c r="U20" i="7"/>
  <c r="W154" i="7"/>
  <c r="U154" i="7"/>
  <c r="W9" i="7"/>
  <c r="U9" i="7"/>
  <c r="W189" i="7"/>
  <c r="U189" i="7"/>
  <c r="W193" i="7"/>
  <c r="U193" i="7"/>
  <c r="U49" i="7"/>
  <c r="W49" i="7"/>
  <c r="U122" i="7"/>
  <c r="W122" i="7"/>
  <c r="W7" i="7"/>
  <c r="U7" i="7"/>
  <c r="W103" i="7"/>
  <c r="U103" i="7"/>
  <c r="Y193" i="9"/>
  <c r="Y159" i="9"/>
  <c r="W175" i="9"/>
  <c r="W104" i="9"/>
  <c r="Y191" i="9"/>
  <c r="W116" i="9"/>
  <c r="Y39" i="9"/>
  <c r="Y23" i="9"/>
  <c r="W80" i="9"/>
  <c r="Y168" i="9"/>
  <c r="W49" i="9"/>
  <c r="Y190" i="9"/>
  <c r="Y9" i="9"/>
  <c r="Y80" i="9"/>
  <c r="Y155" i="9"/>
  <c r="W27" i="9"/>
  <c r="W70" i="9"/>
  <c r="W158" i="9"/>
  <c r="Y180" i="9"/>
  <c r="Y48" i="9"/>
  <c r="Y104" i="9"/>
  <c r="W156" i="9"/>
  <c r="W51" i="9"/>
  <c r="W28" i="9"/>
  <c r="Y21" i="9"/>
  <c r="W114" i="9"/>
  <c r="Y11" i="9"/>
  <c r="W68" i="9"/>
  <c r="W41" i="9"/>
  <c r="Y121" i="9"/>
  <c r="W18" i="9"/>
  <c r="W26" i="9"/>
  <c r="W78" i="9"/>
  <c r="Y173" i="9"/>
  <c r="W12" i="9"/>
  <c r="Y119" i="9"/>
  <c r="Y103" i="9"/>
  <c r="W64" i="9"/>
  <c r="Y156" i="9"/>
  <c r="W34" i="9"/>
  <c r="W162" i="9"/>
  <c r="W30" i="9"/>
  <c r="Y153" i="9"/>
  <c r="V201" i="9"/>
  <c r="X201" i="9"/>
  <c r="R201" i="7"/>
  <c r="W201" i="7" s="1"/>
  <c r="S202" i="9" l="1"/>
  <c r="T203" i="9"/>
  <c r="S203" i="9"/>
  <c r="T202" i="9"/>
  <c r="T205" i="9"/>
  <c r="T206" i="9"/>
  <c r="S205" i="9"/>
  <c r="T204" i="9"/>
  <c r="S204" i="9"/>
  <c r="S206" i="9"/>
  <c r="V214" i="9" a="1"/>
  <c r="S214" i="9" a="1"/>
  <c r="V208" i="9" a="1"/>
  <c r="S208" i="9" a="1"/>
  <c r="U201" i="7"/>
  <c r="V214" i="9" l="1"/>
  <c r="W217" i="9"/>
  <c r="V218" i="9"/>
  <c r="V217" i="9"/>
  <c r="W216" i="9"/>
  <c r="W215" i="9"/>
  <c r="V216" i="9"/>
  <c r="W218" i="9"/>
  <c r="V215" i="9"/>
  <c r="W214" i="9"/>
  <c r="S214" i="9"/>
  <c r="S215" i="9"/>
  <c r="T218" i="9"/>
  <c r="T214" i="9"/>
  <c r="S217" i="9"/>
  <c r="T217" i="9"/>
  <c r="S218" i="9"/>
  <c r="T215" i="9"/>
  <c r="T216" i="9"/>
  <c r="S216" i="9"/>
  <c r="S208" i="9"/>
  <c r="T211" i="9"/>
  <c r="S209" i="9"/>
  <c r="T212" i="9"/>
  <c r="S211" i="9"/>
  <c r="S212" i="9"/>
  <c r="T208" i="9"/>
  <c r="T210" i="9"/>
  <c r="T209" i="9"/>
  <c r="S210" i="9"/>
  <c r="V208" i="9"/>
  <c r="W211" i="9"/>
  <c r="V211" i="9"/>
  <c r="V212" i="9"/>
  <c r="W210" i="9"/>
  <c r="W209" i="9"/>
  <c r="V210" i="9"/>
  <c r="V209" i="9"/>
  <c r="W212" i="9"/>
  <c r="W208" i="9"/>
  <c r="A6" i="15" l="1"/>
  <c r="A7" i="15" l="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Y112" i="15" l="1"/>
  <c r="AK112" i="15"/>
  <c r="AF112" i="15"/>
  <c r="T112" i="15"/>
  <c r="L112" i="15"/>
  <c r="X112" i="15"/>
  <c r="BA112" i="15"/>
  <c r="AO112" i="15"/>
  <c r="AZ112" i="15"/>
  <c r="W112" i="15"/>
  <c r="AX112" i="15"/>
  <c r="U112" i="15"/>
  <c r="AN112" i="15"/>
  <c r="S112" i="15"/>
  <c r="AL112" i="15"/>
  <c r="Q112" i="15"/>
  <c r="I112" i="15"/>
  <c r="AJ112" i="15"/>
  <c r="K112" i="15"/>
  <c r="AH112" i="15"/>
  <c r="AE112" i="15"/>
  <c r="AC112" i="15"/>
</calcChain>
</file>

<file path=xl/sharedStrings.xml><?xml version="1.0" encoding="utf-8"?>
<sst xmlns="http://schemas.openxmlformats.org/spreadsheetml/2006/main" count="2803" uniqueCount="605">
  <si>
    <t>dt031 table 7c</t>
  </si>
  <si>
    <t>dt031 table 7 summary</t>
  </si>
  <si>
    <t>dt031 table 7 research grants and contracts</t>
  </si>
  <si>
    <t>dt031 table 7 other sources</t>
  </si>
  <si>
    <t>d7051 table 1 students</t>
  </si>
  <si>
    <t>d7025 table 1 academic staff</t>
  </si>
  <si>
    <t>(£000s)</t>
  </si>
  <si>
    <t>Providers in Northern Ireland, Scotland and Wales only (£000s)</t>
  </si>
  <si>
    <t>Research councils (£000s)</t>
  </si>
  <si>
    <t>Other services rendered (£000s)</t>
  </si>
  <si>
    <t>UKPRN</t>
  </si>
  <si>
    <t>HE Provider</t>
  </si>
  <si>
    <t xml:space="preserve">Office for Students teaching grant </t>
  </si>
  <si>
    <t xml:space="preserve">Office for Students other grants </t>
  </si>
  <si>
    <t xml:space="preserve">Research England research grants </t>
  </si>
  <si>
    <t>Research England other grants</t>
  </si>
  <si>
    <t>Education and Skills Funding Agency funding</t>
  </si>
  <si>
    <t>Department for Education teacher training funding</t>
  </si>
  <si>
    <t>Capital grants recognised in the year</t>
  </si>
  <si>
    <t>Total funding body grants</t>
  </si>
  <si>
    <t>Tuition fees and education contracts</t>
  </si>
  <si>
    <t>Total research grants and contracts</t>
  </si>
  <si>
    <t>Total other income</t>
  </si>
  <si>
    <t>Investment income</t>
  </si>
  <si>
    <t>Total income before donations and endowments</t>
  </si>
  <si>
    <t>Total donations and endowments</t>
  </si>
  <si>
    <t>Total income</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</si>
  <si>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</si>
  <si>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</si>
  <si>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</si>
  <si>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</si>
  <si>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</si>
  <si>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</si>
  <si>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</si>
  <si>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UK Research and Innovation (UKRI)</t>
  </si>
  <si>
    <t>Other</t>
  </si>
  <si>
    <t>Total BEIS Research Councils, The Royal Society, British Academy and The Royal Society of Edinburgh</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</si>
  <si>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</si>
  <si>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</si>
  <si>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</si>
  <si>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</si>
  <si>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</si>
  <si>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</si>
  <si>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Total UK sources</t>
  </si>
  <si>
    <t>EU government bodies</t>
  </si>
  <si>
    <t>EU-based charities (open competitive process)</t>
  </si>
  <si>
    <t>EU industry, commerce and public corporations</t>
  </si>
  <si>
    <t>EU (excluding UK) other</t>
  </si>
  <si>
    <t>Total Other EU sources</t>
  </si>
  <si>
    <t>Non-EU-based charities (open competitive process)</t>
  </si>
  <si>
    <t>Non-EU industry, commerce and public corporations</t>
  </si>
  <si>
    <t>Non-EU other</t>
  </si>
  <si>
    <t>Total Non-EU sources</t>
  </si>
  <si>
    <t>BEIS Research Councils, UK central government/local authorities, health and hospital authorities, EU government bodies</t>
  </si>
  <si>
    <t>UK public sources</t>
  </si>
  <si>
    <t>EU sources (excluding EU government bodies)</t>
  </si>
  <si>
    <t>EU sources</t>
  </si>
  <si>
    <t xml:space="preserve">Other </t>
  </si>
  <si>
    <t>Total other services rendered</t>
  </si>
  <si>
    <t>Residences operations</t>
  </si>
  <si>
    <t>Catering and Conference operations</t>
  </si>
  <si>
    <t>Total residences and catering operations (including conferences)</t>
  </si>
  <si>
    <t>Grants from local authorities</t>
  </si>
  <si>
    <t>Income from health and hospital authorities (excluding teaching contracts for student provision)</t>
  </si>
  <si>
    <t>Other EU grant income</t>
  </si>
  <si>
    <t xml:space="preserve">Capital grants recognised in the year </t>
  </si>
  <si>
    <t>Income from intellectual property rights</t>
  </si>
  <si>
    <t>Other operating income</t>
  </si>
  <si>
    <t>Female</t>
  </si>
  <si>
    <t>Male</t>
  </si>
  <si>
    <t>Not known</t>
  </si>
  <si>
    <t>Total</t>
  </si>
  <si>
    <t>Managers, directors and senior officials</t>
  </si>
  <si>
    <t>Professional occupations</t>
  </si>
  <si>
    <t>Associate professional and technical occupations</t>
  </si>
  <si>
    <t>Clerical and manual occupations</t>
  </si>
  <si>
    <t>Total academic staff</t>
  </si>
  <si>
    <t>10008071</t>
  </si>
  <si>
    <t>AA School of Architecture</t>
  </si>
  <si>
    <t>10067853</t>
  </si>
  <si>
    <t>ACM Guildford Limited</t>
  </si>
  <si>
    <t>10000248</t>
  </si>
  <si>
    <t>Academy of Live and Recorded Arts</t>
  </si>
  <si>
    <t>10000163</t>
  </si>
  <si>
    <t>AECC University College</t>
  </si>
  <si>
    <t>10032036</t>
  </si>
  <si>
    <t>Amity Global Education</t>
  </si>
  <si>
    <t>10000291</t>
  </si>
  <si>
    <t>Anglia Ruskin University</t>
  </si>
  <si>
    <t>10041898</t>
  </si>
  <si>
    <t>Apex College London</t>
  </si>
  <si>
    <t>10005451</t>
  </si>
  <si>
    <t>Arden University</t>
  </si>
  <si>
    <t>10000381</t>
  </si>
  <si>
    <t>Arts Educational Schools</t>
  </si>
  <si>
    <t>10003212</t>
  </si>
  <si>
    <t>Hult International Business School Ltd</t>
  </si>
  <si>
    <t>10007759</t>
  </si>
  <si>
    <t>Aston University</t>
  </si>
  <si>
    <t>10000571</t>
  </si>
  <si>
    <t>Bath Spa University</t>
  </si>
  <si>
    <t>10007850</t>
  </si>
  <si>
    <t>The University of Bath</t>
  </si>
  <si>
    <t>10000911</t>
  </si>
  <si>
    <t>BCNO Limited</t>
  </si>
  <si>
    <t>10007152</t>
  </si>
  <si>
    <t>University of Bedfordshire</t>
  </si>
  <si>
    <t>10037544</t>
  </si>
  <si>
    <t>BIMM Limited</t>
  </si>
  <si>
    <t>10007760</t>
  </si>
  <si>
    <t>Birkbeck College</t>
  </si>
  <si>
    <t>10007140</t>
  </si>
  <si>
    <t>Birmingham City University</t>
  </si>
  <si>
    <t>10006840</t>
  </si>
  <si>
    <t>The University of Birmingham</t>
  </si>
  <si>
    <t>10000712</t>
  </si>
  <si>
    <t>University College Birmingham</t>
  </si>
  <si>
    <t>10000894</t>
  </si>
  <si>
    <t>Bristol Baptist College</t>
  </si>
  <si>
    <t>10007811</t>
  </si>
  <si>
    <t>Bishop Grosseteste University</t>
  </si>
  <si>
    <t>10006841</t>
  </si>
  <si>
    <t>The University of Bolton</t>
  </si>
  <si>
    <t>10000385</t>
  </si>
  <si>
    <t>The Arts University Bournemouth</t>
  </si>
  <si>
    <t>10000824</t>
  </si>
  <si>
    <t>Bournemouth University</t>
  </si>
  <si>
    <t>10031982</t>
  </si>
  <si>
    <t>BPP University</t>
  </si>
  <si>
    <t>10007785</t>
  </si>
  <si>
    <t>The University of Bradford</t>
  </si>
  <si>
    <t>10000886</t>
  </si>
  <si>
    <t>The University of Brighton</t>
  </si>
  <si>
    <t>10000936</t>
  </si>
  <si>
    <t>The University College of Osteopathy</t>
  </si>
  <si>
    <t>10007786</t>
  </si>
  <si>
    <t>The University of Bristol</t>
  </si>
  <si>
    <t>10028216</t>
  </si>
  <si>
    <t>Brit College</t>
  </si>
  <si>
    <t>10023464</t>
  </si>
  <si>
    <t>Trinity College Bristol</t>
  </si>
  <si>
    <t>10000961</t>
  </si>
  <si>
    <t>Brunel University London</t>
  </si>
  <si>
    <t>10000975</t>
  </si>
  <si>
    <t>Buckinghamshire New University</t>
  </si>
  <si>
    <t>10007788</t>
  </si>
  <si>
    <t>The University of Cambridge</t>
  </si>
  <si>
    <t>10032072</t>
  </si>
  <si>
    <t>The Cambridge Theological Federation</t>
  </si>
  <si>
    <t>10003324</t>
  </si>
  <si>
    <t>The Institute of Cancer Research</t>
  </si>
  <si>
    <t>10001143</t>
  </si>
  <si>
    <t>Canterbury Christ Church University</t>
  </si>
  <si>
    <t>10007141</t>
  </si>
  <si>
    <t>The University of Central Lancashire</t>
  </si>
  <si>
    <t>10024024</t>
  </si>
  <si>
    <t>Central Film School London</t>
  </si>
  <si>
    <t>10007848</t>
  </si>
  <si>
    <t>University of Chester</t>
  </si>
  <si>
    <t>10007137</t>
  </si>
  <si>
    <t>The University of Chichester</t>
  </si>
  <si>
    <t>10001386</t>
  </si>
  <si>
    <t>Chicken Shed Theatre Company</t>
  </si>
  <si>
    <t>10001546</t>
  </si>
  <si>
    <t>The College of Integrated Chinese Medicine</t>
  </si>
  <si>
    <t>10026921</t>
  </si>
  <si>
    <t>Christ the Redeemer College</t>
  </si>
  <si>
    <t>10001478</t>
  </si>
  <si>
    <t>City, University of London</t>
  </si>
  <si>
    <t>10007912</t>
  </si>
  <si>
    <t>Cliff College</t>
  </si>
  <si>
    <t>10001653</t>
  </si>
  <si>
    <t>Conservatoire for Dance and Drama</t>
  </si>
  <si>
    <t>10007761</t>
  </si>
  <si>
    <t>Courtauld Institute of Art</t>
  </si>
  <si>
    <t>10034324</t>
  </si>
  <si>
    <t>Court Theatre Training Company Ltd</t>
  </si>
  <si>
    <t>10001726</t>
  </si>
  <si>
    <t>Coventry University</t>
  </si>
  <si>
    <t>10007822</t>
  </si>
  <si>
    <t>Cranfield University</t>
  </si>
  <si>
    <t>10006427</t>
  </si>
  <si>
    <t>University for the Creative Arts</t>
  </si>
  <si>
    <t>10007842</t>
  </si>
  <si>
    <t>University of Cumbria</t>
  </si>
  <si>
    <t>10001883</t>
  </si>
  <si>
    <t>De Montfort University</t>
  </si>
  <si>
    <t>10007851</t>
  </si>
  <si>
    <t>University of Derby</t>
  </si>
  <si>
    <t>10007143</t>
  </si>
  <si>
    <t>University of Durham</t>
  </si>
  <si>
    <t>10007789</t>
  </si>
  <si>
    <t>The University of East Anglia</t>
  </si>
  <si>
    <t>10007144</t>
  </si>
  <si>
    <t>The University of East London</t>
  </si>
  <si>
    <t>10032282</t>
  </si>
  <si>
    <t>The Queen's Foundation for Ecumenical Theological Education</t>
  </si>
  <si>
    <t>10007823</t>
  </si>
  <si>
    <t>Edge Hill University</t>
  </si>
  <si>
    <t>10022047</t>
  </si>
  <si>
    <t>Empire College London Limited</t>
  </si>
  <si>
    <t>10007791</t>
  </si>
  <si>
    <t>The University of Essex</t>
  </si>
  <si>
    <t>10008173</t>
  </si>
  <si>
    <t>University College of Estate Management</t>
  </si>
  <si>
    <t>10002313</t>
  </si>
  <si>
    <t>ESCP Europe Business School</t>
  </si>
  <si>
    <t>10002344</t>
  </si>
  <si>
    <t>European School of Osteopathy</t>
  </si>
  <si>
    <t>10007792</t>
  </si>
  <si>
    <t>The University of Exeter</t>
  </si>
  <si>
    <t>10008640</t>
  </si>
  <si>
    <t>Falmouth University</t>
  </si>
  <si>
    <t>10045476</t>
  </si>
  <si>
    <t>Met Film School Limited</t>
  </si>
  <si>
    <t>10004511</t>
  </si>
  <si>
    <t>The National Film and Television School</t>
  </si>
  <si>
    <t>10022087</t>
  </si>
  <si>
    <t>Futureworks</t>
  </si>
  <si>
    <t>10042500</t>
  </si>
  <si>
    <t>Global Banking School Limited</t>
  </si>
  <si>
    <t>10007145</t>
  </si>
  <si>
    <t>University of Gloucestershire</t>
  </si>
  <si>
    <t>10002718</t>
  </si>
  <si>
    <t>Goldsmiths College</t>
  </si>
  <si>
    <t>10007146</t>
  </si>
  <si>
    <t>The University of Greenwich</t>
  </si>
  <si>
    <t>10007825</t>
  </si>
  <si>
    <t>Guildhall School of Music and Drama</t>
  </si>
  <si>
    <t>10040812</t>
  </si>
  <si>
    <t>Harper Adams University</t>
  </si>
  <si>
    <t>10080811</t>
  </si>
  <si>
    <t>Hartpury University</t>
  </si>
  <si>
    <t>10007147</t>
  </si>
  <si>
    <t>University of Hertfordshire</t>
  </si>
  <si>
    <t>10007148</t>
  </si>
  <si>
    <t>The University of Huddersfield</t>
  </si>
  <si>
    <t>10007149</t>
  </si>
  <si>
    <t>The University of Hull</t>
  </si>
  <si>
    <t>10003239</t>
  </si>
  <si>
    <t>ICON College of Technology and Management</t>
  </si>
  <si>
    <t>10003270</t>
  </si>
  <si>
    <t>Imperial College of Science, Technology and Medicine</t>
  </si>
  <si>
    <t>10013220</t>
  </si>
  <si>
    <t>Institute of Art - London Limited</t>
  </si>
  <si>
    <t>10067388</t>
  </si>
  <si>
    <t>The Institute of Ismaili Studies</t>
  </si>
  <si>
    <t>10035638</t>
  </si>
  <si>
    <t>Institute of Contemporary Music Performance</t>
  </si>
  <si>
    <t>10007767</t>
  </si>
  <si>
    <t>Keele University</t>
  </si>
  <si>
    <t>10007150</t>
  </si>
  <si>
    <t>The University of Kent</t>
  </si>
  <si>
    <t>10003645</t>
  </si>
  <si>
    <t>King's College London</t>
  </si>
  <si>
    <t>10008325</t>
  </si>
  <si>
    <t>KLC School of Design</t>
  </si>
  <si>
    <t>10003678</t>
  </si>
  <si>
    <t>Kingston University</t>
  </si>
  <si>
    <t>10003758</t>
  </si>
  <si>
    <t>LAMDA Limited</t>
  </si>
  <si>
    <t>10007768</t>
  </si>
  <si>
    <t>The University of Lancaster</t>
  </si>
  <si>
    <t>10003854</t>
  </si>
  <si>
    <t>Leeds Arts University</t>
  </si>
  <si>
    <t>10003861</t>
  </si>
  <si>
    <t>Leeds Beckett University</t>
  </si>
  <si>
    <t>10003798</t>
  </si>
  <si>
    <t>Le Cordon Bleu Limited</t>
  </si>
  <si>
    <t>10034449</t>
  </si>
  <si>
    <t>Leeds College of Music</t>
  </si>
  <si>
    <t>10007795</t>
  </si>
  <si>
    <t>The University of Leeds</t>
  </si>
  <si>
    <t>10003863</t>
  </si>
  <si>
    <t>Leeds Trinity University</t>
  </si>
  <si>
    <t>10007796</t>
  </si>
  <si>
    <t>The University of Leicester</t>
  </si>
  <si>
    <t>10007151</t>
  </si>
  <si>
    <t>The University of Lincoln</t>
  </si>
  <si>
    <t>10003956</t>
  </si>
  <si>
    <t>Liverpool Hope University</t>
  </si>
  <si>
    <t>10003957</t>
  </si>
  <si>
    <t>Liverpool John Moores University</t>
  </si>
  <si>
    <t>10003945</t>
  </si>
  <si>
    <t>The Liverpool Institute for Performing Arts</t>
  </si>
  <si>
    <t>10006842</t>
  </si>
  <si>
    <t>The University of Liverpool</t>
  </si>
  <si>
    <t>10003958</t>
  </si>
  <si>
    <t>Liverpool School of Tropical Medicine</t>
  </si>
  <si>
    <t>10007162</t>
  </si>
  <si>
    <t>University of the Arts, London</t>
  </si>
  <si>
    <t>10013109</t>
  </si>
  <si>
    <t>London Bridge Business Academy</t>
  </si>
  <si>
    <t>10007769</t>
  </si>
  <si>
    <t>London Business School</t>
  </si>
  <si>
    <t>10007797</t>
  </si>
  <si>
    <t>University of London (Institutes and activities)</t>
  </si>
  <si>
    <t>10039082</t>
  </si>
  <si>
    <t>City and Guilds of London Art School</t>
  </si>
  <si>
    <t>10023434</t>
  </si>
  <si>
    <t>London School of Commerce &amp; IT Limited</t>
  </si>
  <si>
    <t>10004036</t>
  </si>
  <si>
    <t>London Film School Limited</t>
  </si>
  <si>
    <t>10015506</t>
  </si>
  <si>
    <t>The London College UCK</t>
  </si>
  <si>
    <t>10004048</t>
  </si>
  <si>
    <t>London Metropolitan University</t>
  </si>
  <si>
    <t>10032594</t>
  </si>
  <si>
    <t>London School of Academics Ltd</t>
  </si>
  <si>
    <t>10004078</t>
  </si>
  <si>
    <t>London South Bank University</t>
  </si>
  <si>
    <t>10004063</t>
  </si>
  <si>
    <t>London School of Economics and Political Science</t>
  </si>
  <si>
    <t>10007771</t>
  </si>
  <si>
    <t>London School of Hygiene and Tropical Medicine</t>
  </si>
  <si>
    <t>10022285</t>
  </si>
  <si>
    <t>London School of Management Education</t>
  </si>
  <si>
    <t>10004075</t>
  </si>
  <si>
    <t>London School of Theology</t>
  </si>
  <si>
    <t>10004079</t>
  </si>
  <si>
    <t>London Studio Centre</t>
  </si>
  <si>
    <t>10062810</t>
  </si>
  <si>
    <t>The London School of Architecture</t>
  </si>
  <si>
    <t>10008289</t>
  </si>
  <si>
    <t>The London Institute of Banking &amp; Finance</t>
  </si>
  <si>
    <t>10004035</t>
  </si>
  <si>
    <t>The Film Education Training Trust Limited</t>
  </si>
  <si>
    <t>10004113</t>
  </si>
  <si>
    <t>Loughborough University</t>
  </si>
  <si>
    <t>10009612</t>
  </si>
  <si>
    <t>Luther King House Educational Trust</t>
  </si>
  <si>
    <t>10004180</t>
  </si>
  <si>
    <t>The Manchester Metropolitan University</t>
  </si>
  <si>
    <t>10007798</t>
  </si>
  <si>
    <t>The University of Manchester</t>
  </si>
  <si>
    <t>10009527</t>
  </si>
  <si>
    <t>Istituto Marangoni Limited</t>
  </si>
  <si>
    <t>10023452</t>
  </si>
  <si>
    <t>The Markfield Institute of Higher Education</t>
  </si>
  <si>
    <t>10023453</t>
  </si>
  <si>
    <t>Matrix College of Counselling and Psychotherapy Ltd</t>
  </si>
  <si>
    <t>10020416</t>
  </si>
  <si>
    <t>Mattersey Hall</t>
  </si>
  <si>
    <t>10030776</t>
  </si>
  <si>
    <t>St Mellitus College</t>
  </si>
  <si>
    <t>10004320</t>
  </si>
  <si>
    <t>The Metanoia Institute</t>
  </si>
  <si>
    <t>10004351</t>
  </si>
  <si>
    <t>Middlesex University</t>
  </si>
  <si>
    <t>10032277</t>
  </si>
  <si>
    <t>The Minster Centre</t>
  </si>
  <si>
    <t>10004450</t>
  </si>
  <si>
    <t>Mountview Academy of Theatre Arts</t>
  </si>
  <si>
    <t>10023777</t>
  </si>
  <si>
    <t>Mont Rose College of Management and Sciences</t>
  </si>
  <si>
    <t>10023454</t>
  </si>
  <si>
    <t>Moorlands College</t>
  </si>
  <si>
    <t>10000216</t>
  </si>
  <si>
    <t>All Nations Christian College</t>
  </si>
  <si>
    <t>10004538</t>
  </si>
  <si>
    <t>Nazarene Theological College</t>
  </si>
  <si>
    <t>10030129</t>
  </si>
  <si>
    <t>Nelson College London Ltd</t>
  </si>
  <si>
    <t>10007799</t>
  </si>
  <si>
    <t>Newcastle University</t>
  </si>
  <si>
    <t>10048199</t>
  </si>
  <si>
    <t>New College of the Humanities</t>
  </si>
  <si>
    <t>10007832</t>
  </si>
  <si>
    <t>Newman University</t>
  </si>
  <si>
    <t>10045289</t>
  </si>
  <si>
    <t>St Nicholas Montessori Training Limited</t>
  </si>
  <si>
    <t>10008397</t>
  </si>
  <si>
    <t>Norland College</t>
  </si>
  <si>
    <t>10007138</t>
  </si>
  <si>
    <t>The University of Northampton</t>
  </si>
  <si>
    <t>10004740</t>
  </si>
  <si>
    <t>Northern College of Acupuncture</t>
  </si>
  <si>
    <t>10001282</t>
  </si>
  <si>
    <t>University of Northumbria at Newcastle</t>
  </si>
  <si>
    <t>10004775</t>
  </si>
  <si>
    <t>Norwich University of the Arts</t>
  </si>
  <si>
    <t>10007154</t>
  </si>
  <si>
    <t>University of Nottingham</t>
  </si>
  <si>
    <t>10004797</t>
  </si>
  <si>
    <t>The Nottingham Trent University</t>
  </si>
  <si>
    <t>10010227</t>
  </si>
  <si>
    <t>Oak Hill College</t>
  </si>
  <si>
    <t>10007773</t>
  </si>
  <si>
    <t>The Open University</t>
  </si>
  <si>
    <t>10004930</t>
  </si>
  <si>
    <t>Oxford Brookes University</t>
  </si>
  <si>
    <t>10007774</t>
  </si>
  <si>
    <t>The University of Oxford</t>
  </si>
  <si>
    <t>10042570</t>
  </si>
  <si>
    <t>Pearson College</t>
  </si>
  <si>
    <t>10005127</t>
  </si>
  <si>
    <t>Plymouth College of Art</t>
  </si>
  <si>
    <t>10007801</t>
  </si>
  <si>
    <t>University of Plymouth</t>
  </si>
  <si>
    <t>10019178</t>
  </si>
  <si>
    <t>Point Blank Music School</t>
  </si>
  <si>
    <t>10007155</t>
  </si>
  <si>
    <t>The University of Portsmouth</t>
  </si>
  <si>
    <t>10007775</t>
  </si>
  <si>
    <t>Queen Mary University of London</t>
  </si>
  <si>
    <t>10009292</t>
  </si>
  <si>
    <t>Royal Academy of Dramatic Art</t>
  </si>
  <si>
    <t>10005544</t>
  </si>
  <si>
    <t>Royal Academy of Dance</t>
  </si>
  <si>
    <t>10005389</t>
  </si>
  <si>
    <t>Ravensbourne University London</t>
  </si>
  <si>
    <t>10007802</t>
  </si>
  <si>
    <t>The University of Reading</t>
  </si>
  <si>
    <t>10003331</t>
  </si>
  <si>
    <t>Regent's University London</t>
  </si>
  <si>
    <t>10008455</t>
  </si>
  <si>
    <t>Regent College</t>
  </si>
  <si>
    <t>10007776</t>
  </si>
  <si>
    <t>Roehampton University</t>
  </si>
  <si>
    <t>10020436</t>
  </si>
  <si>
    <t>The Royal School of Needlework</t>
  </si>
  <si>
    <t>10005523</t>
  </si>
  <si>
    <t>Rose Bruford College of Theatre and Performance</t>
  </si>
  <si>
    <t>10007835</t>
  </si>
  <si>
    <t>Royal Academy of Music</t>
  </si>
  <si>
    <t>10005545</t>
  </si>
  <si>
    <t>Royal Agricultural University</t>
  </si>
  <si>
    <t>10007777</t>
  </si>
  <si>
    <t>Royal College of Art</t>
  </si>
  <si>
    <t>10007778</t>
  </si>
  <si>
    <t>Royal College of Music</t>
  </si>
  <si>
    <t>10007816</t>
  </si>
  <si>
    <t>The Royal Central School of Speech and Drama</t>
  </si>
  <si>
    <t>10005553</t>
  </si>
  <si>
    <t>Royal Holloway and Bedford New College</t>
  </si>
  <si>
    <t>10007837</t>
  </si>
  <si>
    <t>Royal Northern College of Music</t>
  </si>
  <si>
    <t>10007779</t>
  </si>
  <si>
    <t>The Royal Veterinary College</t>
  </si>
  <si>
    <t>10007839</t>
  </si>
  <si>
    <t>SAE Education Limited</t>
  </si>
  <si>
    <t>10007782</t>
  </si>
  <si>
    <t>St George's, University of London</t>
  </si>
  <si>
    <t>10007843</t>
  </si>
  <si>
    <t>St Mary's University, Twickenham</t>
  </si>
  <si>
    <t>10007156</t>
  </si>
  <si>
    <t>The University of Salford</t>
  </si>
  <si>
    <t>10021256</t>
  </si>
  <si>
    <t>The Salvation Army</t>
  </si>
  <si>
    <t>10007780</t>
  </si>
  <si>
    <t>SOAS University of London</t>
  </si>
  <si>
    <t>10005790</t>
  </si>
  <si>
    <t>Sheffield Hallam University</t>
  </si>
  <si>
    <t>10007157</t>
  </si>
  <si>
    <t>The University of Sheffield</t>
  </si>
  <si>
    <t>10023458</t>
  </si>
  <si>
    <t>The Sherwood Psychotherapy Training Institute Limited</t>
  </si>
  <si>
    <t>10006022</t>
  </si>
  <si>
    <t>Solent University</t>
  </si>
  <si>
    <t>10007158</t>
  </si>
  <si>
    <t>The University of Southampton</t>
  </si>
  <si>
    <t>10006299</t>
  </si>
  <si>
    <t>Staffordshire University</t>
  </si>
  <si>
    <t>10037449</t>
  </si>
  <si>
    <t>University of St Mark and St John</t>
  </si>
  <si>
    <t>10014001</t>
  </si>
  <si>
    <t>University of Suffolk</t>
  </si>
  <si>
    <t>10007159</t>
  </si>
  <si>
    <t>The University of Sunderland</t>
  </si>
  <si>
    <t>10007160</t>
  </si>
  <si>
    <t>The University of Surrey</t>
  </si>
  <si>
    <t>10007806</t>
  </si>
  <si>
    <t>The University of Sussex</t>
  </si>
  <si>
    <t>10007161</t>
  </si>
  <si>
    <t>Teesside University</t>
  </si>
  <si>
    <t>10008017</t>
  </si>
  <si>
    <t>Trinity Laban Conservatoire of Music and Dance</t>
  </si>
  <si>
    <t>10068157</t>
  </si>
  <si>
    <t>University Centre Peterborough</t>
  </si>
  <si>
    <t>10039956</t>
  </si>
  <si>
    <t>The University of Law</t>
  </si>
  <si>
    <t>10007784</t>
  </si>
  <si>
    <t>University College London</t>
  </si>
  <si>
    <t>10007163</t>
  </si>
  <si>
    <t>The University of Warwick</t>
  </si>
  <si>
    <t>10007361</t>
  </si>
  <si>
    <t>Waverley Abbey College</t>
  </si>
  <si>
    <t>10007164</t>
  </si>
  <si>
    <t>University of the West of England, Bristol</t>
  </si>
  <si>
    <t>10032288</t>
  </si>
  <si>
    <t>West Dean College</t>
  </si>
  <si>
    <t>10006566</t>
  </si>
  <si>
    <t>The University of West London</t>
  </si>
  <si>
    <t>10007165</t>
  </si>
  <si>
    <t>The University of Westminster</t>
  </si>
  <si>
    <t>10003614</t>
  </si>
  <si>
    <t>The University of Winchester</t>
  </si>
  <si>
    <t>10007166</t>
  </si>
  <si>
    <t>The University of Wolverhampton</t>
  </si>
  <si>
    <t>10007139</t>
  </si>
  <si>
    <t>University of Worcester</t>
  </si>
  <si>
    <t>10007657</t>
  </si>
  <si>
    <t>Writtle University College</t>
  </si>
  <si>
    <t>10007713</t>
  </si>
  <si>
    <t>York St John University</t>
  </si>
  <si>
    <t>10007167</t>
  </si>
  <si>
    <t>The University of York</t>
  </si>
  <si>
    <t/>
  </si>
  <si>
    <t>TOTAL (ENGLAND)</t>
  </si>
  <si>
    <t>Research Councils + UKRI</t>
  </si>
  <si>
    <t>Research England research grants + other grants</t>
  </si>
  <si>
    <t>Research England + Research Councils + UKRI</t>
  </si>
  <si>
    <t>Total income  including funding bodies</t>
  </si>
  <si>
    <t>17-16</t>
  </si>
  <si>
    <t>17-(12+13+14)-16</t>
  </si>
  <si>
    <t>18</t>
  </si>
  <si>
    <t>19</t>
  </si>
  <si>
    <t>16s</t>
  </si>
  <si>
    <t>18s</t>
  </si>
  <si>
    <t>19s</t>
  </si>
  <si>
    <t>10s</t>
  </si>
  <si>
    <t>50s</t>
  </si>
  <si>
    <t>10 per student</t>
  </si>
  <si>
    <t>16 per student</t>
  </si>
  <si>
    <t>18 per student</t>
  </si>
  <si>
    <t>19 per student</t>
  </si>
  <si>
    <t>50 per student</t>
  </si>
  <si>
    <t>Ranking</t>
  </si>
  <si>
    <t>5 per student</t>
  </si>
  <si>
    <t>11 per student</t>
  </si>
  <si>
    <t>5 per academic staff</t>
  </si>
  <si>
    <t>10 per academic staff</t>
  </si>
  <si>
    <t>16 per academic staff</t>
  </si>
  <si>
    <t>18 per academic staff</t>
  </si>
  <si>
    <t>19 per academic staff</t>
  </si>
  <si>
    <t>50 per academic staff</t>
  </si>
  <si>
    <t>11 per academic staff</t>
  </si>
  <si>
    <t>Gini</t>
  </si>
  <si>
    <t>Research</t>
  </si>
  <si>
    <t>Tuition fees</t>
  </si>
  <si>
    <t>Share of total income</t>
  </si>
  <si>
    <t>17-(10+13+14)-16</t>
  </si>
  <si>
    <t>17-13-14</t>
  </si>
  <si>
    <t>Incidenza sulle entrate totali</t>
  </si>
  <si>
    <t>Gini della voce di bilancio per docente</t>
  </si>
  <si>
    <t>42.2</t>
  </si>
  <si>
    <t>0.13</t>
  </si>
  <si>
    <t>Other income</t>
  </si>
  <si>
    <t>46.0</t>
  </si>
  <si>
    <t>0.29</t>
  </si>
  <si>
    <t>11.8</t>
  </si>
  <si>
    <t>0.45</t>
  </si>
  <si>
    <t xml:space="preserve">    Research England</t>
  </si>
  <si>
    <t>5.8</t>
  </si>
  <si>
    <t>0.40</t>
  </si>
  <si>
    <t xml:space="preserve">    Research Councils</t>
  </si>
  <si>
    <t>6.0</t>
  </si>
  <si>
    <t>0.53</t>
  </si>
  <si>
    <t>100.0</t>
  </si>
  <si>
    <t>0.15</t>
  </si>
  <si>
    <t>Average</t>
  </si>
  <si>
    <t>PPP exchange rate, euros per pound</t>
  </si>
  <si>
    <t>https://www.hesa.ac.uk/data-and-analysis/students/whos-in-he</t>
  </si>
  <si>
    <t>https://www.hesa.ac.uk/data-and-analysis/staff/working-in-he</t>
  </si>
  <si>
    <t>https://www.hesa.ac.uk/data-and-analysis/finances/table-7c</t>
  </si>
  <si>
    <t>https://www.hesa.ac.uk/data-and-analysis/finances/income</t>
  </si>
  <si>
    <t xml:space="preserve">"Income analysed by source" dt031 table 7 </t>
  </si>
  <si>
    <t xml:space="preserve">"Funding body grants" dt031 table 7c  </t>
  </si>
  <si>
    <t>Scroll down the page to "Funding body grants" and hit the button "England"</t>
  </si>
  <si>
    <t>Scroll down the page to "Research grants and contracts - breakdown by source of income and HESA cost centre" and hit the buttons "Research council income" and "Othe incomes"</t>
  </si>
  <si>
    <t>Scroll down the page to "Income analysed by source" and hit the button "Summary"</t>
  </si>
  <si>
    <t>"Research grants and contracts" dt031 table 5</t>
  </si>
  <si>
    <t>"Other sources" dt031 table 7</t>
  </si>
  <si>
    <t>Scroll down the page to "Income analysed by source" and hit the button "Other income"</t>
  </si>
  <si>
    <t xml:space="preserve">"Students" d7051 table 1 </t>
  </si>
  <si>
    <t>Scroll down the page to "HE student enrolments by HE provider"</t>
  </si>
  <si>
    <t xml:space="preserve">"Academic staff" d7025 table 1 </t>
  </si>
  <si>
    <t>Scroll down the page to "HE staff by HE provider and activity standard occupational classification" and hit the button "Academic"</t>
  </si>
  <si>
    <t>11 share</t>
  </si>
  <si>
    <t>10 share</t>
  </si>
  <si>
    <t>5 share</t>
  </si>
  <si>
    <t>16 share</t>
  </si>
  <si>
    <t>18 share</t>
  </si>
  <si>
    <t>19 share</t>
  </si>
  <si>
    <t>50 share</t>
  </si>
  <si>
    <t>Lists all the universities with some data in the datase</t>
  </si>
  <si>
    <t>Worksheet "England only"</t>
  </si>
  <si>
    <t>Eliminates the five private universities</t>
  </si>
  <si>
    <t>Worksheet "Excluding no info on students"</t>
  </si>
  <si>
    <t>Worksheet "Excluding private"</t>
  </si>
  <si>
    <t>Further eliminates universities without information on the number of students</t>
  </si>
  <si>
    <t>Worksheet "Times ranking"</t>
  </si>
  <si>
    <t>Worksheet "Gini all Times ranking"</t>
  </si>
  <si>
    <t>Calculates the Gini coefficients and the shares of toal income of several financial variables on all the English universities in the sample with Times ranking. To do so, it orders each variable in ascending order</t>
  </si>
  <si>
    <t>Calculates the Gini coefficients and the shares of toal income of several financial variables on the 57 highest-ranked universities in the sample with Times ranking. To do so, it orders each variable in ascending order.</t>
  </si>
  <si>
    <t>Worksheet "Gini top 57 Times ranking"</t>
  </si>
  <si>
    <t>The source of all data is HESA: https://www.hesa.ac.uk/data-and-analysis</t>
  </si>
  <si>
    <t>The data refers to the academic year 2018/19</t>
  </si>
  <si>
    <t>The Times ranking is available here https://www.ukuni.net/uk-ranking/overall</t>
  </si>
  <si>
    <t>Only the 127 universities in England that appear in the Times ranking (see https://www.ukuni.net/uk-ranking/overall)</t>
  </si>
  <si>
    <t>To convert pound into euros, I have used a PPP exchange rate of .974 euros per pound, from the OECD</t>
  </si>
  <si>
    <t>Sources: The following are the sources for the variables in all the worksheets. Financial variables are expressed in thousands of sterling pounds</t>
  </si>
  <si>
    <t>In yellow in the rows 64, 65 and 66 the numbers displayed in Table 2 of the article in lavoce.info</t>
  </si>
  <si>
    <t>Voce di bilancio per docente, in pounds</t>
  </si>
  <si>
    <t>Voce di bilancio per docente, in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</si>
</sst>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8" x14ac:knownFonts="1">
    <font>
      <sz val="11"/>
      <color theme="1"/>
      <name val="Calibri"/>
      <family val="2"/>
      <scheme val="minor"/>
    </font>
    <font>
      <b/>
      <sz val="11"/>
      <color theme="1"/>
      <name val="Calibri"/>
      <family val="2"/>
      <scheme val="minor"/>
    </font>
    <font>
      <sz val="10"/>
      <color rgb="FF000000"/>
      <name val="Calibri"/>
      <family val="2"/>
      <scheme val="minor"/>
    </font>
    <font>
      <b/>
      <sz val="10"/>
      <color rgb="FF000000"/>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0" borderId="0" xfId="0" applyFont="1" applyAlignment="1">
      <alignment wrapText="1"/>
    </xf>
    <xf numFmtId="0" fontId="1" fillId="10" borderId="0" xfId="0" applyFont="1" applyFill="1" applyAlignment="1">
      <alignment wrapText="1"/>
    </xf>
    <xf numFmtId="0" fontId="1" fillId="11" borderId="0" xfId="0" applyFont="1" applyFill="1" applyAlignment="1">
      <alignment wrapText="1"/>
    </xf>
    <xf numFmtId="0" fontId="1" fillId="12" borderId="0" xfId="0" applyFont="1" applyFill="1" applyAlignment="1">
      <alignment wrapText="1"/>
    </xf>
    <xf numFmtId="0" fontId="1" fillId="13" borderId="0" xfId="0" applyFont="1" applyFill="1" applyAlignment="1">
      <alignment wrapText="1"/>
    </xf>
    <xf numFmtId="1" fontId="0" fillId="0" borderId="0" xfId="0" applyNumberFormat="1"/>
    <xf numFmtId="0" fontId="1" fillId="0" borderId="1" xfId="0" applyFont="1" applyBorder="1"/>
    <xf numFmtId="1" fontId="1" fillId="0" borderId="1" xfId="0" applyNumberFormat="1" applyFont="1" applyBorder="1"/>
    <xf numFmtId="0" fontId="1" fillId="0" borderId="0" xfId="0" applyFont="1" applyBorder="1"/>
    <xf numFmtId="1" fontId="1" fillId="0" borderId="0" xfId="0" applyNumberFormat="1" applyFont="1" applyBorder="1"/>
    <xf numFmtId="49" fontId="1" fillId="2" borderId="0" xfId="0" applyNumberFormat="1" applyFont="1" applyFill="1" applyAlignment="1">
      <alignment horizontal="center" vertical="center"/>
    </xf>
    <xf numFmtId="49" fontId="1" fillId="3" borderId="0" xfId="0" applyNumberFormat="1" applyFont="1" applyFill="1" applyAlignment="1">
      <alignment horizontal="center" vertical="center"/>
    </xf>
    <xf numFmtId="49" fontId="1" fillId="8" borderId="0" xfId="0" applyNumberFormat="1" applyFont="1" applyFill="1" applyAlignment="1">
      <alignment horizontal="center" vertical="center" wrapText="1"/>
    </xf>
    <xf numFmtId="49" fontId="1" fillId="9" borderId="0" xfId="0" applyNumberFormat="1" applyFont="1" applyFill="1" applyAlignment="1">
      <alignment horizontal="center" vertical="center" wrapText="1"/>
    </xf>
    <xf numFmtId="2" fontId="0" fillId="0" borderId="0" xfId="0" applyNumberFormat="1"/>
    <xf numFmtId="164" fontId="0" fillId="0" borderId="0" xfId="0" applyNumberFormat="1"/>
    <xf numFmtId="0" fontId="1" fillId="4" borderId="0" xfId="0" applyFont="1" applyFill="1" applyAlignment="1">
      <alignment horizontal="center" vertical="center"/>
    </xf>
    <xf numFmtId="0" fontId="0" fillId="0" borderId="0" xfId="0" applyFill="1"/>
    <xf numFmtId="1" fontId="0" fillId="0" borderId="0" xfId="0" applyNumberFormat="1" applyFill="1"/>
    <xf numFmtId="2" fontId="0" fillId="0" borderId="0" xfId="0" applyNumberFormat="1" applyFill="1"/>
    <xf numFmtId="0" fontId="4" fillId="0" borderId="0" xfId="1"/>
    <xf numFmtId="0" fontId="4" fillId="3" borderId="0" xfId="1" applyFill="1"/>
    <xf numFmtId="0" fontId="4" fillId="2" borderId="0" xfId="1" applyFill="1"/>
    <xf numFmtId="0" fontId="4" fillId="0" borderId="0" xfId="1" applyFill="1"/>
    <xf numFmtId="0" fontId="4" fillId="6" borderId="0" xfId="1" applyFill="1"/>
    <xf numFmtId="0" fontId="4" fillId="7" borderId="0" xfId="1" applyFill="1"/>
    <xf numFmtId="0" fontId="5" fillId="0" borderId="0" xfId="0" applyFont="1" applyAlignment="1">
      <alignment wrapText="1"/>
    </xf>
    <xf numFmtId="0" fontId="6" fillId="0" borderId="0" xfId="0" applyFont="1"/>
    <xf numFmtId="49" fontId="5" fillId="8" borderId="0" xfId="0" applyNumberFormat="1" applyFont="1" applyFill="1" applyAlignment="1">
      <alignment horizontal="center" wrapText="1"/>
    </xf>
    <xf numFmtId="49" fontId="5" fillId="9" borderId="0" xfId="0" applyNumberFormat="1" applyFont="1" applyFill="1" applyAlignment="1">
      <alignment horizontal="center" wrapText="1"/>
    </xf>
    <xf numFmtId="0" fontId="5" fillId="0" borderId="0" xfId="0" applyFont="1" applyAlignment="1">
      <alignment horizontal="center" wrapText="1"/>
    </xf>
    <xf numFmtId="0" fontId="5" fillId="10" borderId="0" xfId="0" applyFont="1" applyFill="1" applyAlignment="1">
      <alignment horizontal="center" wrapText="1"/>
    </xf>
    <xf numFmtId="0" fontId="5" fillId="11" borderId="0" xfId="0" applyFont="1" applyFill="1" applyAlignment="1">
      <alignment horizontal="center" wrapText="1"/>
    </xf>
    <xf numFmtId="0" fontId="5" fillId="12" borderId="0" xfId="0" applyFont="1" applyFill="1" applyAlignment="1">
      <alignment horizontal="center" wrapText="1"/>
    </xf>
    <xf numFmtId="0" fontId="5" fillId="13" borderId="0" xfId="0" applyFont="1" applyFill="1" applyAlignment="1">
      <alignment horizontal="center" wrapText="1"/>
    </xf>
    <xf numFmtId="0" fontId="6" fillId="0" borderId="0" xfId="0" applyFont="1" applyAlignment="1">
      <alignment horizontal="center"/>
    </xf>
    <xf numFmtId="0" fontId="5" fillId="8" borderId="0" xfId="0" applyFont="1" applyFill="1" applyAlignment="1">
      <alignment horizontal="center" wrapText="1"/>
    </xf>
    <xf numFmtId="0" fontId="5" fillId="9" borderId="0" xfId="0" applyFont="1" applyFill="1" applyAlignment="1">
      <alignment horizontal="center" wrapText="1"/>
    </xf>
    <xf numFmtId="49" fontId="5" fillId="2" borderId="0" xfId="0" applyNumberFormat="1" applyFont="1" applyFill="1" applyAlignment="1">
      <alignment horizontal="center" vertical="center"/>
    </xf>
    <xf numFmtId="49" fontId="5" fillId="3" borderId="0" xfId="0" applyNumberFormat="1" applyFont="1" applyFill="1" applyAlignment="1">
      <alignment horizontal="center" vertical="center"/>
    </xf>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49" fontId="5" fillId="3" borderId="0" xfId="0" applyNumberFormat="1" applyFont="1" applyFill="1" applyAlignment="1">
      <alignment horizontal="center" wrapText="1"/>
    </xf>
    <xf numFmtId="0" fontId="5" fillId="4" borderId="0" xfId="0" applyFont="1" applyFill="1" applyAlignment="1">
      <alignment horizontal="center" wrapText="1"/>
    </xf>
    <xf numFmtId="49" fontId="5" fillId="4" borderId="0" xfId="0" applyNumberFormat="1" applyFont="1" applyFill="1" applyAlignment="1">
      <alignment horizontal="center" wrapText="1"/>
    </xf>
    <xf numFmtId="0" fontId="0" fillId="0" borderId="0" xfId="0" applyAlignment="1">
      <alignment wrapText="1"/>
    </xf>
    <xf numFmtId="49" fontId="5" fillId="2" borderId="0" xfId="0" applyNumberFormat="1" applyFont="1" applyFill="1" applyAlignment="1">
      <alignment horizontal="center" wrapText="1"/>
    </xf>
    <xf numFmtId="0" fontId="5" fillId="3" borderId="0" xfId="0" applyFont="1" applyFill="1" applyAlignment="1">
      <alignment horizontal="center" wrapText="1"/>
    </xf>
    <xf numFmtId="0" fontId="5" fillId="5" borderId="0" xfId="0" applyFont="1" applyFill="1" applyAlignment="1">
      <alignment horizontal="center" wrapText="1"/>
    </xf>
    <xf numFmtId="0" fontId="5" fillId="6" borderId="0" xfId="0" applyFont="1" applyFill="1" applyAlignment="1">
      <alignment horizontal="center" wrapText="1"/>
    </xf>
    <xf numFmtId="0" fontId="5" fillId="7" borderId="0" xfId="0" applyFont="1" applyFill="1" applyAlignment="1">
      <alignment horizontal="center" wrapText="1"/>
    </xf>
    <xf numFmtId="49" fontId="5" fillId="10" borderId="0" xfId="0" applyNumberFormat="1" applyFont="1" applyFill="1" applyAlignment="1">
      <alignment horizontal="center" wrapText="1"/>
    </xf>
    <xf numFmtId="0" fontId="5" fillId="0" borderId="0" xfId="0" applyFont="1"/>
    <xf numFmtId="0" fontId="7" fillId="0" borderId="0" xfId="1" applyFont="1"/>
    <xf numFmtId="2" fontId="0" fillId="14" borderId="0" xfId="0" applyNumberFormat="1" applyFill="1"/>
    <xf numFmtId="0" fontId="0" fillId="14" borderId="0" xfId="0" applyFill="1"/>
    <xf numFmtId="0" fontId="0" fillId="0" borderId="3" xfId="0" applyBorder="1"/>
    <xf numFmtId="0" fontId="3" fillId="0" borderId="4" xfId="0" applyFont="1" applyBorder="1" applyAlignment="1">
      <alignment vertical="center"/>
    </xf>
    <xf numFmtId="0" fontId="2" fillId="0" borderId="4" xfId="0" applyFont="1" applyBorder="1" applyAlignment="1">
      <alignment vertical="center" wrapText="1"/>
    </xf>
    <xf numFmtId="0" fontId="2" fillId="0" borderId="2" xfId="0" applyFont="1" applyBorder="1" applyAlignment="1">
      <alignment horizontal="right" vertical="center" wrapText="1"/>
    </xf>
    <xf numFmtId="0" fontId="0" fillId="0" borderId="2" xfId="0" applyBorder="1" applyAlignment="1">
      <alignment wrapText="1"/>
    </xf>
    <xf numFmtId="0" fontId="2" fillId="0" borderId="2" xfId="0" applyFont="1" applyBorder="1" applyAlignment="1">
      <alignment horizontal="right" vertical="center"/>
    </xf>
    <xf numFmtId="0" fontId="0" fillId="0" borderId="2" xfId="0" applyBorder="1"/>
    <xf numFmtId="2" fontId="0" fillId="0" borderId="2" xfId="0" applyNumberFormat="1" applyBorder="1" applyAlignment="1">
      <alignment horizontal="right" vertical="center"/>
    </xf>
    <xf numFmtId="165" fontId="0" fillId="0" borderId="2" xfId="0" applyNumberFormat="1" applyBorder="1" applyAlignment="1">
      <alignment horizontal="right" vertical="center"/>
    </xf>
    <xf numFmtId="2" fontId="0" fillId="0" borderId="2" xfId="0" applyNumberForma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sa.ac.uk/data-and-analysis/staff/working-in-he" TargetMode="External"/><Relationship Id="rId2" Type="http://schemas.openxmlformats.org/officeDocument/2006/relationships/hyperlink" Target="https://www.hesa.ac.uk/data-and-analysis/students/whos-in-he" TargetMode="External"/><Relationship Id="rId1" Type="http://schemas.openxmlformats.org/officeDocument/2006/relationships/hyperlink" Target="https://www.hesa.ac.uk/data-and-analysis/finances/table-7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3"/>
  <sheetViews>
    <sheetView topLeftCell="A4" workbookViewId="0">
      <selection activeCell="B4" sqref="B4"/>
    </sheetView>
  </sheetViews>
  <sheetFormatPr defaultRowHeight="14.25" x14ac:dyDescent="0.45"/>
  <cols>
    <col min="1" max="1" width="55.86328125" customWidth="1"/>
    <col min="2" max="2" width="43.1328125" customWidth="1"/>
  </cols>
  <sheetData>
    <row r="4" spans="1:3" x14ac:dyDescent="0.45">
      <c r="A4" t="s">
        <v>596</v>
      </c>
    </row>
    <row r="5" spans="1:3" x14ac:dyDescent="0.45">
      <c r="A5" t="s">
        <v>597</v>
      </c>
    </row>
    <row r="6" spans="1:3" x14ac:dyDescent="0.45">
      <c r="A6" s="63" t="s">
        <v>598</v>
      </c>
      <c r="B6" s="28"/>
    </row>
    <row r="7" spans="1:3" x14ac:dyDescent="0.45">
      <c r="A7" s="63" t="s">
        <v>600</v>
      </c>
      <c r="B7" s="28"/>
    </row>
    <row r="8" spans="1:3" x14ac:dyDescent="0.45">
      <c r="A8" s="28"/>
    </row>
    <row r="9" spans="1:3" x14ac:dyDescent="0.45">
      <c r="A9" t="s">
        <v>601</v>
      </c>
    </row>
    <row r="10" spans="1:3" x14ac:dyDescent="0.45">
      <c r="A10" s="2" t="s">
        <v>567</v>
      </c>
      <c r="B10" s="31" t="s">
        <v>564</v>
      </c>
      <c r="C10" t="s">
        <v>568</v>
      </c>
    </row>
    <row r="11" spans="1:3" x14ac:dyDescent="0.45">
      <c r="A11" s="3" t="s">
        <v>566</v>
      </c>
      <c r="B11" s="31" t="s">
        <v>565</v>
      </c>
      <c r="C11" t="s">
        <v>570</v>
      </c>
    </row>
    <row r="12" spans="1:3" x14ac:dyDescent="0.45">
      <c r="A12" s="4" t="s">
        <v>571</v>
      </c>
      <c r="B12" s="31" t="s">
        <v>565</v>
      </c>
      <c r="C12" t="s">
        <v>569</v>
      </c>
    </row>
    <row r="13" spans="1:3" x14ac:dyDescent="0.45">
      <c r="A13" s="5" t="s">
        <v>572</v>
      </c>
      <c r="B13" s="31" t="s">
        <v>565</v>
      </c>
      <c r="C13" t="s">
        <v>573</v>
      </c>
    </row>
    <row r="14" spans="1:3" x14ac:dyDescent="0.45">
      <c r="A14" s="6" t="s">
        <v>574</v>
      </c>
      <c r="B14" s="28" t="s">
        <v>562</v>
      </c>
      <c r="C14" t="s">
        <v>575</v>
      </c>
    </row>
    <row r="15" spans="1:3" x14ac:dyDescent="0.45">
      <c r="A15" s="7" t="s">
        <v>576</v>
      </c>
      <c r="B15" s="28" t="s">
        <v>563</v>
      </c>
      <c r="C15" t="s">
        <v>577</v>
      </c>
    </row>
    <row r="17" spans="1:2" x14ac:dyDescent="0.45">
      <c r="A17" s="1" t="s">
        <v>586</v>
      </c>
      <c r="B17" t="s">
        <v>585</v>
      </c>
    </row>
    <row r="18" spans="1:2" x14ac:dyDescent="0.45">
      <c r="A18" s="1" t="s">
        <v>589</v>
      </c>
      <c r="B18" t="s">
        <v>587</v>
      </c>
    </row>
    <row r="19" spans="1:2" x14ac:dyDescent="0.45">
      <c r="A19" s="1" t="s">
        <v>588</v>
      </c>
      <c r="B19" t="s">
        <v>590</v>
      </c>
    </row>
    <row r="20" spans="1:2" x14ac:dyDescent="0.45">
      <c r="A20" s="1" t="s">
        <v>591</v>
      </c>
      <c r="B20" t="s">
        <v>599</v>
      </c>
    </row>
    <row r="21" spans="1:2" x14ac:dyDescent="0.45">
      <c r="A21" s="1" t="s">
        <v>592</v>
      </c>
      <c r="B21" t="s">
        <v>593</v>
      </c>
    </row>
    <row r="22" spans="1:2" x14ac:dyDescent="0.45">
      <c r="A22" s="1" t="s">
        <v>595</v>
      </c>
      <c r="B22" t="s">
        <v>594</v>
      </c>
    </row>
    <row r="23" spans="1:2" x14ac:dyDescent="0.45">
      <c r="B23" s="1" t="s">
        <v>602</v>
      </c>
    </row>
  </sheetData>
  <hyperlinks>
    <hyperlink ref="B10" r:id="rId1"/>
    <hyperlink ref="B14" r:id="rId2"/>
    <hyperlink ref="B1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9"/>
  <sheetViews>
    <sheetView workbookViewId="0">
      <pane xSplit="2" ySplit="3" topLeftCell="BO214" activePane="bottomRight" state="frozen"/>
      <selection pane="topRight" activeCell="C1" sqref="C1"/>
      <selection pane="bottomLeft" activeCell="A4" sqref="A4"/>
      <selection pane="bottomRight" activeCell="CD214" sqref="CD214"/>
    </sheetView>
  </sheetViews>
  <sheetFormatPr defaultRowHeight="14.25" x14ac:dyDescent="0.45"/>
  <cols>
    <col min="15" max="15" width="10.53125" customWidth="1"/>
    <col min="16" max="16" width="10.6640625" customWidth="1"/>
    <col min="31" max="31" width="10.86328125" customWidth="1"/>
    <col min="61" max="61" width="10.59765625" customWidth="1"/>
  </cols>
  <sheetData>
    <row r="1" spans="1:72" x14ac:dyDescent="0.45">
      <c r="A1" s="1"/>
      <c r="B1" s="1"/>
      <c r="C1" s="2" t="s">
        <v>567</v>
      </c>
      <c r="D1" s="2"/>
      <c r="E1" s="2"/>
      <c r="F1" s="2"/>
      <c r="G1" s="2"/>
      <c r="H1" s="2"/>
      <c r="I1" s="2"/>
      <c r="J1" s="2"/>
      <c r="K1" s="3" t="s">
        <v>566</v>
      </c>
      <c r="L1" s="3"/>
      <c r="M1" s="3"/>
      <c r="N1" s="3"/>
      <c r="O1" s="3"/>
      <c r="P1" s="3"/>
      <c r="Q1" s="3"/>
      <c r="R1" s="4" t="s">
        <v>571</v>
      </c>
      <c r="S1" s="4"/>
      <c r="T1" s="4"/>
      <c r="U1" s="4"/>
      <c r="V1" s="4"/>
      <c r="W1" s="4"/>
      <c r="X1" s="4"/>
      <c r="Y1" s="4"/>
      <c r="Z1" s="4"/>
      <c r="AA1" s="4"/>
      <c r="AB1" s="4"/>
      <c r="AC1" s="4"/>
      <c r="AD1" s="4"/>
      <c r="AE1" s="4"/>
      <c r="AF1" s="4"/>
      <c r="AG1" s="4"/>
      <c r="AH1" s="4"/>
      <c r="AI1" s="4"/>
      <c r="AJ1" s="4"/>
      <c r="AK1" s="4"/>
      <c r="AL1" s="4"/>
      <c r="AM1" s="4"/>
      <c r="AN1" s="4"/>
      <c r="AO1" s="4"/>
      <c r="AP1" s="4"/>
      <c r="AQ1" s="4"/>
      <c r="AR1" s="5" t="s">
        <v>572</v>
      </c>
      <c r="AS1" s="5"/>
      <c r="AT1" s="5"/>
      <c r="AU1" s="5"/>
      <c r="AV1" s="5"/>
      <c r="AW1" s="5"/>
      <c r="AX1" s="5"/>
      <c r="AY1" s="5"/>
      <c r="AZ1" s="5"/>
      <c r="BA1" s="5"/>
      <c r="BB1" s="5"/>
      <c r="BC1" s="5"/>
      <c r="BD1" s="5"/>
      <c r="BE1" s="5"/>
      <c r="BF1" s="5"/>
      <c r="BG1" s="5"/>
      <c r="BH1" s="5"/>
      <c r="BI1" s="5"/>
      <c r="BJ1" s="6" t="s">
        <v>574</v>
      </c>
      <c r="BK1" s="6"/>
      <c r="BL1" s="6"/>
      <c r="BM1" s="6"/>
      <c r="BN1" s="6"/>
      <c r="BO1" s="7" t="s">
        <v>576</v>
      </c>
      <c r="BP1" s="7"/>
      <c r="BQ1" s="7"/>
      <c r="BR1" s="7"/>
      <c r="BS1" s="7"/>
      <c r="BT1" s="7"/>
    </row>
    <row r="2" spans="1:72" x14ac:dyDescent="0.45">
      <c r="A2" s="1"/>
      <c r="B2" s="1"/>
      <c r="C2" s="30"/>
      <c r="D2" s="2"/>
      <c r="E2" s="2"/>
      <c r="F2" s="2"/>
      <c r="G2" s="2"/>
      <c r="H2" s="2"/>
      <c r="I2" s="2"/>
      <c r="J2" s="2"/>
      <c r="K2" s="29"/>
      <c r="L2" s="3"/>
      <c r="M2" s="3"/>
      <c r="N2" s="3"/>
      <c r="O2" s="3"/>
      <c r="P2" s="3"/>
      <c r="Q2" s="3"/>
      <c r="R2" s="4"/>
      <c r="S2" s="4"/>
      <c r="T2" s="4"/>
      <c r="U2" s="4"/>
      <c r="V2" s="4"/>
      <c r="W2" s="4"/>
      <c r="X2" s="4"/>
      <c r="Y2" s="4"/>
      <c r="Z2" s="4"/>
      <c r="AA2" s="4"/>
      <c r="AB2" s="4"/>
      <c r="AC2" s="4"/>
      <c r="AD2" s="4"/>
      <c r="AE2" s="4"/>
      <c r="AF2" s="4"/>
      <c r="AG2" s="4"/>
      <c r="AH2" s="4"/>
      <c r="AI2" s="4"/>
      <c r="AJ2" s="4"/>
      <c r="AK2" s="4"/>
      <c r="AL2" s="4"/>
      <c r="AM2" s="4"/>
      <c r="AN2" s="4"/>
      <c r="AO2" s="4"/>
      <c r="AP2" s="4"/>
      <c r="AQ2" s="4"/>
      <c r="AR2" s="5"/>
      <c r="AS2" s="5"/>
      <c r="AT2" s="5"/>
      <c r="AU2" s="5"/>
      <c r="AV2" s="5"/>
      <c r="AW2" s="5"/>
      <c r="AX2" s="5"/>
      <c r="AY2" s="5"/>
      <c r="AZ2" s="5"/>
      <c r="BA2" s="5"/>
      <c r="BB2" s="5"/>
      <c r="BC2" s="5"/>
      <c r="BD2" s="5"/>
      <c r="BE2" s="5"/>
      <c r="BF2" s="5"/>
      <c r="BG2" s="5"/>
      <c r="BH2" s="5"/>
      <c r="BI2" s="5"/>
      <c r="BJ2" s="32"/>
      <c r="BK2" s="6"/>
      <c r="BL2" s="6"/>
      <c r="BM2" s="6"/>
      <c r="BN2" s="6"/>
      <c r="BO2" s="33"/>
      <c r="BP2" s="7"/>
      <c r="BQ2" s="7"/>
      <c r="BR2" s="7"/>
      <c r="BS2" s="7"/>
      <c r="BT2" s="7"/>
    </row>
    <row r="3" spans="1:72" s="43" customFormat="1" ht="82.8" customHeight="1" x14ac:dyDescent="0.35">
      <c r="A3" s="38" t="s">
        <v>10</v>
      </c>
      <c r="B3" s="38" t="s">
        <v>11</v>
      </c>
      <c r="C3" s="44" t="s">
        <v>12</v>
      </c>
      <c r="D3" s="44" t="s">
        <v>13</v>
      </c>
      <c r="E3" s="44" t="s">
        <v>14</v>
      </c>
      <c r="F3" s="44" t="s">
        <v>15</v>
      </c>
      <c r="G3" s="44" t="s">
        <v>16</v>
      </c>
      <c r="H3" s="44" t="s">
        <v>17</v>
      </c>
      <c r="I3" s="44" t="s">
        <v>18</v>
      </c>
      <c r="J3" s="44" t="s">
        <v>19</v>
      </c>
      <c r="K3" s="45" t="s">
        <v>20</v>
      </c>
      <c r="L3" s="45" t="s">
        <v>21</v>
      </c>
      <c r="M3" s="45" t="s">
        <v>22</v>
      </c>
      <c r="N3" s="45" t="s">
        <v>23</v>
      </c>
      <c r="O3" s="45" t="s">
        <v>24</v>
      </c>
      <c r="P3" s="45" t="s">
        <v>25</v>
      </c>
      <c r="Q3" s="45" t="s">
        <v>26</v>
      </c>
      <c r="R3" s="39" t="s">
        <v>27</v>
      </c>
      <c r="S3" s="39" t="s">
        <v>28</v>
      </c>
      <c r="T3" s="39" t="s">
        <v>29</v>
      </c>
      <c r="U3" s="39" t="s">
        <v>30</v>
      </c>
      <c r="V3" s="39" t="s">
        <v>31</v>
      </c>
      <c r="W3" s="39" t="s">
        <v>32</v>
      </c>
      <c r="X3" s="39" t="s">
        <v>33</v>
      </c>
      <c r="Y3" s="39" t="s">
        <v>34</v>
      </c>
      <c r="Z3" s="39" t="s">
        <v>35</v>
      </c>
      <c r="AA3" s="39" t="s">
        <v>36</v>
      </c>
      <c r="AB3" s="39" t="s">
        <v>37</v>
      </c>
      <c r="AC3" s="39" t="s">
        <v>38</v>
      </c>
      <c r="AD3" s="39" t="s">
        <v>39</v>
      </c>
      <c r="AE3" s="39" t="s">
        <v>40</v>
      </c>
      <c r="AF3" s="39" t="s">
        <v>41</v>
      </c>
      <c r="AG3" s="39" t="s">
        <v>42</v>
      </c>
      <c r="AH3" s="39" t="s">
        <v>43</v>
      </c>
      <c r="AI3" s="39" t="s">
        <v>44</v>
      </c>
      <c r="AJ3" s="39" t="s">
        <v>45</v>
      </c>
      <c r="AK3" s="39" t="s">
        <v>46</v>
      </c>
      <c r="AL3" s="39" t="s">
        <v>47</v>
      </c>
      <c r="AM3" s="39" t="s">
        <v>48</v>
      </c>
      <c r="AN3" s="39" t="s">
        <v>49</v>
      </c>
      <c r="AO3" s="39" t="s">
        <v>50</v>
      </c>
      <c r="AP3" s="39" t="s">
        <v>51</v>
      </c>
      <c r="AQ3" s="39" t="s">
        <v>52</v>
      </c>
      <c r="AR3" s="40" t="s">
        <v>53</v>
      </c>
      <c r="AS3" s="40" t="s">
        <v>54</v>
      </c>
      <c r="AT3" s="40" t="s">
        <v>55</v>
      </c>
      <c r="AU3" s="40" t="s">
        <v>56</v>
      </c>
      <c r="AV3" s="40" t="s">
        <v>57</v>
      </c>
      <c r="AW3" s="40" t="s">
        <v>58</v>
      </c>
      <c r="AX3" s="40" t="s">
        <v>59</v>
      </c>
      <c r="AY3" s="40" t="s">
        <v>60</v>
      </c>
      <c r="AZ3" s="40" t="s">
        <v>61</v>
      </c>
      <c r="BA3" s="40" t="s">
        <v>62</v>
      </c>
      <c r="BB3" s="40" t="s">
        <v>63</v>
      </c>
      <c r="BC3" s="40" t="s">
        <v>64</v>
      </c>
      <c r="BD3" s="40" t="s">
        <v>65</v>
      </c>
      <c r="BE3" s="40" t="s">
        <v>66</v>
      </c>
      <c r="BF3" s="40" t="s">
        <v>67</v>
      </c>
      <c r="BG3" s="40" t="s">
        <v>22</v>
      </c>
      <c r="BH3" s="40" t="s">
        <v>23</v>
      </c>
      <c r="BI3" s="40" t="s">
        <v>24</v>
      </c>
      <c r="BJ3" s="41" t="s">
        <v>68</v>
      </c>
      <c r="BK3" s="41" t="s">
        <v>69</v>
      </c>
      <c r="BL3" s="41" t="s">
        <v>35</v>
      </c>
      <c r="BM3" s="41" t="s">
        <v>70</v>
      </c>
      <c r="BN3" s="41" t="s">
        <v>71</v>
      </c>
      <c r="BO3" s="42" t="s">
        <v>72</v>
      </c>
      <c r="BP3" s="42" t="s">
        <v>73</v>
      </c>
      <c r="BQ3" s="42" t="s">
        <v>74</v>
      </c>
      <c r="BR3" s="42" t="s">
        <v>75</v>
      </c>
      <c r="BS3" s="42" t="s">
        <v>76</v>
      </c>
      <c r="BT3" s="42" t="s">
        <v>71</v>
      </c>
    </row>
    <row r="4" spans="1:72" x14ac:dyDescent="0.45">
      <c r="A4" t="s">
        <v>77</v>
      </c>
      <c r="B4" t="s">
        <v>78</v>
      </c>
      <c r="C4" s="13">
        <v>0</v>
      </c>
      <c r="D4" s="13">
        <v>0</v>
      </c>
      <c r="E4" s="13">
        <v>0</v>
      </c>
      <c r="F4" s="13">
        <v>0</v>
      </c>
      <c r="G4" s="13">
        <v>0</v>
      </c>
      <c r="H4" s="13">
        <v>0</v>
      </c>
      <c r="I4" s="13">
        <v>0</v>
      </c>
      <c r="J4" s="13">
        <v>0</v>
      </c>
      <c r="K4" s="13">
        <v>16319</v>
      </c>
      <c r="L4" s="13">
        <v>0</v>
      </c>
      <c r="M4" s="13">
        <v>2571</v>
      </c>
      <c r="N4" s="13">
        <v>4</v>
      </c>
      <c r="O4" s="13"/>
      <c r="P4" s="13">
        <v>806</v>
      </c>
      <c r="Q4" s="13">
        <v>19700</v>
      </c>
      <c r="R4" s="13"/>
      <c r="S4" s="13"/>
      <c r="T4" s="13"/>
      <c r="U4" s="13"/>
      <c r="V4" s="13"/>
      <c r="W4" s="13"/>
      <c r="X4" s="13"/>
      <c r="Y4" s="13"/>
      <c r="Z4" s="13"/>
      <c r="AA4" s="13"/>
      <c r="AB4" s="13"/>
      <c r="AC4" s="13"/>
      <c r="AD4" s="13"/>
      <c r="AE4" s="13"/>
      <c r="AF4" s="13"/>
      <c r="AG4" s="13"/>
      <c r="AH4" s="13">
        <v>0</v>
      </c>
      <c r="AI4" s="13"/>
      <c r="AJ4" s="13"/>
      <c r="AK4" s="13"/>
      <c r="AL4" s="13"/>
      <c r="AM4" s="13">
        <v>0</v>
      </c>
      <c r="AN4" s="13"/>
      <c r="AO4" s="13"/>
      <c r="AP4" s="13"/>
      <c r="AQ4" s="13">
        <v>0</v>
      </c>
      <c r="AR4" s="13"/>
      <c r="AS4" s="13">
        <v>0</v>
      </c>
      <c r="AT4" s="13"/>
      <c r="AU4" s="13">
        <v>0</v>
      </c>
      <c r="AV4" s="13">
        <v>0</v>
      </c>
      <c r="AW4" s="13">
        <v>0</v>
      </c>
      <c r="AX4" s="13">
        <v>4</v>
      </c>
      <c r="AY4" s="13">
        <v>246</v>
      </c>
      <c r="AZ4" s="13">
        <v>250</v>
      </c>
      <c r="BA4" s="13"/>
      <c r="BB4" s="13">
        <v>0</v>
      </c>
      <c r="BC4" s="13">
        <v>0</v>
      </c>
      <c r="BD4" s="13">
        <v>0</v>
      </c>
      <c r="BE4" s="13">
        <v>0</v>
      </c>
      <c r="BF4" s="13">
        <v>2321</v>
      </c>
      <c r="BG4" s="13">
        <v>2571</v>
      </c>
      <c r="BH4" s="13">
        <v>4</v>
      </c>
      <c r="BI4" s="13"/>
      <c r="BJ4" s="13">
        <v>435</v>
      </c>
      <c r="BK4" s="13">
        <v>340</v>
      </c>
      <c r="BL4" s="13">
        <v>0</v>
      </c>
      <c r="BM4" s="13">
        <v>0</v>
      </c>
      <c r="BN4" s="13">
        <v>775</v>
      </c>
      <c r="BO4" s="13"/>
      <c r="BP4" s="13"/>
      <c r="BQ4" s="13"/>
      <c r="BR4" s="13"/>
      <c r="BS4" s="13"/>
      <c r="BT4" s="13"/>
    </row>
    <row r="5" spans="1:72" x14ac:dyDescent="0.45">
      <c r="A5" t="s">
        <v>79</v>
      </c>
      <c r="B5" t="s">
        <v>80</v>
      </c>
      <c r="C5" s="13">
        <v>0</v>
      </c>
      <c r="D5" s="13">
        <v>0</v>
      </c>
      <c r="E5" s="13">
        <v>0</v>
      </c>
      <c r="F5" s="13"/>
      <c r="G5" s="13">
        <v>0</v>
      </c>
      <c r="H5" s="13">
        <v>0</v>
      </c>
      <c r="I5" s="13">
        <v>0</v>
      </c>
      <c r="J5" s="13">
        <v>0</v>
      </c>
      <c r="K5" s="13">
        <v>0</v>
      </c>
      <c r="L5" s="13">
        <v>0</v>
      </c>
      <c r="M5" s="13">
        <v>0</v>
      </c>
      <c r="N5" s="13">
        <v>0</v>
      </c>
      <c r="O5" s="13"/>
      <c r="P5" s="13">
        <v>0</v>
      </c>
      <c r="Q5" s="13">
        <v>0</v>
      </c>
      <c r="R5" s="13"/>
      <c r="S5" s="13"/>
      <c r="T5" s="13"/>
      <c r="U5" s="13"/>
      <c r="V5" s="13"/>
      <c r="W5" s="13"/>
      <c r="X5" s="13"/>
      <c r="Y5" s="13"/>
      <c r="Z5" s="13"/>
      <c r="AA5" s="13"/>
      <c r="AB5" s="13"/>
      <c r="AC5" s="13"/>
      <c r="AD5" s="13"/>
      <c r="AE5" s="13"/>
      <c r="AF5" s="13"/>
      <c r="AG5" s="13"/>
      <c r="AH5" s="13">
        <v>0</v>
      </c>
      <c r="AI5" s="13"/>
      <c r="AJ5" s="13"/>
      <c r="AK5" s="13"/>
      <c r="AL5" s="13"/>
      <c r="AM5" s="13">
        <v>0</v>
      </c>
      <c r="AN5" s="13"/>
      <c r="AO5" s="13"/>
      <c r="AP5" s="13"/>
      <c r="AQ5" s="13">
        <v>0</v>
      </c>
      <c r="AR5" s="13"/>
      <c r="AS5" s="13">
        <v>0</v>
      </c>
      <c r="AT5" s="13"/>
      <c r="AU5" s="13">
        <v>0</v>
      </c>
      <c r="AV5" s="13">
        <v>0</v>
      </c>
      <c r="AW5" s="13">
        <v>0</v>
      </c>
      <c r="AX5" s="13">
        <v>0</v>
      </c>
      <c r="AY5" s="13">
        <v>0</v>
      </c>
      <c r="AZ5" s="13">
        <v>0</v>
      </c>
      <c r="BA5" s="13"/>
      <c r="BB5" s="13">
        <v>0</v>
      </c>
      <c r="BC5" s="13">
        <v>0</v>
      </c>
      <c r="BD5" s="13">
        <v>0</v>
      </c>
      <c r="BE5" s="13">
        <v>0</v>
      </c>
      <c r="BF5" s="13">
        <v>0</v>
      </c>
      <c r="BG5" s="13">
        <v>0</v>
      </c>
      <c r="BH5" s="13">
        <v>0</v>
      </c>
      <c r="BI5" s="13"/>
      <c r="BJ5" s="13">
        <v>325</v>
      </c>
      <c r="BK5" s="13">
        <v>860</v>
      </c>
      <c r="BL5" s="13">
        <v>0</v>
      </c>
      <c r="BM5" s="13">
        <v>0</v>
      </c>
      <c r="BN5" s="13">
        <v>1185</v>
      </c>
      <c r="BO5" s="13"/>
      <c r="BP5" s="13"/>
      <c r="BQ5" s="13"/>
      <c r="BR5" s="13"/>
      <c r="BS5" s="13"/>
      <c r="BT5" s="13"/>
    </row>
    <row r="6" spans="1:72" x14ac:dyDescent="0.45">
      <c r="A6" t="s">
        <v>81</v>
      </c>
      <c r="B6" t="s">
        <v>82</v>
      </c>
      <c r="C6" s="13">
        <v>0</v>
      </c>
      <c r="D6" s="13">
        <v>0</v>
      </c>
      <c r="E6" s="13">
        <v>0</v>
      </c>
      <c r="F6" s="13"/>
      <c r="G6" s="13">
        <v>0</v>
      </c>
      <c r="H6" s="13">
        <v>0</v>
      </c>
      <c r="I6" s="13">
        <v>0</v>
      </c>
      <c r="J6" s="13">
        <v>0</v>
      </c>
      <c r="K6" s="13">
        <v>2631</v>
      </c>
      <c r="L6" s="13">
        <v>0</v>
      </c>
      <c r="M6" s="13">
        <v>50</v>
      </c>
      <c r="N6" s="13">
        <v>8</v>
      </c>
      <c r="O6" s="13"/>
      <c r="P6" s="13">
        <v>1</v>
      </c>
      <c r="Q6" s="13">
        <v>2690</v>
      </c>
      <c r="R6" s="13"/>
      <c r="S6" s="13"/>
      <c r="T6" s="13"/>
      <c r="U6" s="13"/>
      <c r="V6" s="13"/>
      <c r="W6" s="13"/>
      <c r="X6" s="13"/>
      <c r="Y6" s="13"/>
      <c r="Z6" s="13"/>
      <c r="AA6" s="13"/>
      <c r="AB6" s="13"/>
      <c r="AC6" s="13"/>
      <c r="AD6" s="13"/>
      <c r="AE6" s="13"/>
      <c r="AF6" s="13"/>
      <c r="AG6" s="13"/>
      <c r="AH6" s="13">
        <v>0</v>
      </c>
      <c r="AI6" s="13"/>
      <c r="AJ6" s="13"/>
      <c r="AK6" s="13"/>
      <c r="AL6" s="13"/>
      <c r="AM6" s="13">
        <v>0</v>
      </c>
      <c r="AN6" s="13"/>
      <c r="AO6" s="13"/>
      <c r="AP6" s="13"/>
      <c r="AQ6" s="13">
        <v>0</v>
      </c>
      <c r="AR6" s="13"/>
      <c r="AS6" s="13">
        <v>0</v>
      </c>
      <c r="AT6" s="13"/>
      <c r="AU6" s="13">
        <v>0</v>
      </c>
      <c r="AV6" s="13">
        <v>0</v>
      </c>
      <c r="AW6" s="13">
        <v>0</v>
      </c>
      <c r="AX6" s="13">
        <v>0</v>
      </c>
      <c r="AY6" s="13">
        <v>10</v>
      </c>
      <c r="AZ6" s="13">
        <v>10</v>
      </c>
      <c r="BA6" s="13"/>
      <c r="BB6" s="13">
        <v>0</v>
      </c>
      <c r="BC6" s="13">
        <v>0</v>
      </c>
      <c r="BD6" s="13">
        <v>0</v>
      </c>
      <c r="BE6" s="13">
        <v>0</v>
      </c>
      <c r="BF6" s="13">
        <v>40</v>
      </c>
      <c r="BG6" s="13">
        <v>50</v>
      </c>
      <c r="BH6" s="13">
        <v>8</v>
      </c>
      <c r="BI6" s="13"/>
      <c r="BJ6" s="13">
        <v>155</v>
      </c>
      <c r="BK6" s="13">
        <v>105</v>
      </c>
      <c r="BL6" s="13">
        <v>0</v>
      </c>
      <c r="BM6" s="13">
        <v>0</v>
      </c>
      <c r="BN6" s="13">
        <v>260</v>
      </c>
      <c r="BO6" s="13"/>
      <c r="BP6" s="13"/>
      <c r="BQ6" s="13"/>
      <c r="BR6" s="13"/>
      <c r="BS6" s="13"/>
      <c r="BT6" s="13"/>
    </row>
    <row r="7" spans="1:72" x14ac:dyDescent="0.45">
      <c r="A7" t="s">
        <v>83</v>
      </c>
      <c r="B7" t="s">
        <v>84</v>
      </c>
      <c r="C7" s="13">
        <v>447</v>
      </c>
      <c r="D7" s="13">
        <v>50</v>
      </c>
      <c r="E7" s="13">
        <v>6</v>
      </c>
      <c r="F7" s="13">
        <v>0</v>
      </c>
      <c r="G7" s="13">
        <v>0</v>
      </c>
      <c r="H7" s="13">
        <v>0</v>
      </c>
      <c r="I7" s="13">
        <v>34</v>
      </c>
      <c r="J7" s="13">
        <v>537</v>
      </c>
      <c r="K7" s="13">
        <v>7223</v>
      </c>
      <c r="L7" s="13">
        <v>37</v>
      </c>
      <c r="M7" s="13">
        <v>1341</v>
      </c>
      <c r="N7" s="13">
        <v>32</v>
      </c>
      <c r="O7" s="13"/>
      <c r="P7" s="13">
        <v>13</v>
      </c>
      <c r="Q7" s="13">
        <v>9183</v>
      </c>
      <c r="R7" s="13">
        <v>0</v>
      </c>
      <c r="S7" s="13">
        <v>0</v>
      </c>
      <c r="T7" s="13">
        <v>0</v>
      </c>
      <c r="U7" s="13">
        <v>0</v>
      </c>
      <c r="V7" s="13">
        <v>0</v>
      </c>
      <c r="W7" s="13">
        <v>0</v>
      </c>
      <c r="X7" s="13">
        <v>0</v>
      </c>
      <c r="Y7" s="13">
        <v>0</v>
      </c>
      <c r="Z7" s="13">
        <v>0</v>
      </c>
      <c r="AA7" s="13">
        <v>0</v>
      </c>
      <c r="AB7" s="13">
        <v>15</v>
      </c>
      <c r="AC7" s="13">
        <v>0</v>
      </c>
      <c r="AD7" s="13">
        <v>0</v>
      </c>
      <c r="AE7" s="13">
        <v>0</v>
      </c>
      <c r="AF7" s="13">
        <v>0</v>
      </c>
      <c r="AG7" s="13">
        <v>0</v>
      </c>
      <c r="AH7" s="13">
        <v>15</v>
      </c>
      <c r="AI7" s="13">
        <v>22</v>
      </c>
      <c r="AJ7" s="13">
        <v>0</v>
      </c>
      <c r="AK7" s="13">
        <v>0</v>
      </c>
      <c r="AL7" s="13">
        <v>0</v>
      </c>
      <c r="AM7" s="13">
        <v>22</v>
      </c>
      <c r="AN7" s="13">
        <v>0</v>
      </c>
      <c r="AO7" s="13">
        <v>0</v>
      </c>
      <c r="AP7" s="13">
        <v>0</v>
      </c>
      <c r="AQ7" s="13">
        <v>0</v>
      </c>
      <c r="AR7" s="13"/>
      <c r="AS7" s="13">
        <v>334</v>
      </c>
      <c r="AT7" s="13"/>
      <c r="AU7" s="13">
        <v>0</v>
      </c>
      <c r="AV7" s="13">
        <v>832</v>
      </c>
      <c r="AW7" s="13">
        <v>1166</v>
      </c>
      <c r="AX7" s="13">
        <v>0</v>
      </c>
      <c r="AY7" s="13">
        <v>132</v>
      </c>
      <c r="AZ7" s="13">
        <v>132</v>
      </c>
      <c r="BA7" s="13"/>
      <c r="BB7" s="13">
        <v>0</v>
      </c>
      <c r="BC7" s="13">
        <v>0</v>
      </c>
      <c r="BD7" s="13">
        <v>0</v>
      </c>
      <c r="BE7" s="13">
        <v>43</v>
      </c>
      <c r="BF7" s="13">
        <v>0</v>
      </c>
      <c r="BG7" s="13">
        <v>1341</v>
      </c>
      <c r="BH7" s="13">
        <v>32</v>
      </c>
      <c r="BI7" s="13"/>
      <c r="BJ7" s="13">
        <v>300</v>
      </c>
      <c r="BK7" s="13">
        <v>300</v>
      </c>
      <c r="BL7" s="13">
        <v>0</v>
      </c>
      <c r="BM7" s="13">
        <v>0</v>
      </c>
      <c r="BN7" s="13">
        <v>595</v>
      </c>
      <c r="BO7" s="13">
        <v>0</v>
      </c>
      <c r="BP7" s="13">
        <v>55</v>
      </c>
      <c r="BQ7" s="13">
        <v>0</v>
      </c>
      <c r="BR7" s="13">
        <v>0</v>
      </c>
      <c r="BS7" s="13">
        <v>55</v>
      </c>
      <c r="BT7" s="13">
        <v>160</v>
      </c>
    </row>
    <row r="8" spans="1:72" x14ac:dyDescent="0.45">
      <c r="A8" t="s">
        <v>85</v>
      </c>
      <c r="B8" t="s">
        <v>86</v>
      </c>
      <c r="C8" s="13">
        <v>0</v>
      </c>
      <c r="D8" s="13">
        <v>0</v>
      </c>
      <c r="E8" s="13">
        <v>0</v>
      </c>
      <c r="F8" s="13">
        <v>0</v>
      </c>
      <c r="G8" s="13">
        <v>0</v>
      </c>
      <c r="H8" s="13">
        <v>0</v>
      </c>
      <c r="I8" s="13">
        <v>0</v>
      </c>
      <c r="J8" s="13">
        <v>0</v>
      </c>
      <c r="K8" s="13">
        <v>90</v>
      </c>
      <c r="L8" s="13">
        <v>0</v>
      </c>
      <c r="M8" s="13">
        <v>1434</v>
      </c>
      <c r="N8" s="13">
        <v>0</v>
      </c>
      <c r="O8" s="13"/>
      <c r="P8" s="13">
        <v>0</v>
      </c>
      <c r="Q8" s="13">
        <v>1524</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3"/>
      <c r="AS8" s="13">
        <v>0</v>
      </c>
      <c r="AT8" s="13"/>
      <c r="AU8" s="13">
        <v>0</v>
      </c>
      <c r="AV8" s="13">
        <v>1434</v>
      </c>
      <c r="AW8" s="13">
        <v>1434</v>
      </c>
      <c r="AX8" s="13">
        <v>0</v>
      </c>
      <c r="AY8" s="13">
        <v>0</v>
      </c>
      <c r="AZ8" s="13">
        <v>0</v>
      </c>
      <c r="BA8" s="13"/>
      <c r="BB8" s="13">
        <v>0</v>
      </c>
      <c r="BC8" s="13">
        <v>0</v>
      </c>
      <c r="BD8" s="13">
        <v>0</v>
      </c>
      <c r="BE8" s="13">
        <v>0</v>
      </c>
      <c r="BF8" s="13">
        <v>0</v>
      </c>
      <c r="BG8" s="13">
        <v>1434</v>
      </c>
      <c r="BH8" s="13">
        <v>0</v>
      </c>
      <c r="BI8" s="13"/>
      <c r="BJ8" s="13">
        <v>25</v>
      </c>
      <c r="BK8" s="13">
        <v>55</v>
      </c>
      <c r="BL8" s="13">
        <v>0</v>
      </c>
      <c r="BM8" s="13">
        <v>0</v>
      </c>
      <c r="BN8" s="13">
        <v>80</v>
      </c>
      <c r="BO8" s="13"/>
      <c r="BP8" s="13"/>
      <c r="BQ8" s="13"/>
      <c r="BR8" s="13"/>
      <c r="BS8" s="13"/>
      <c r="BT8" s="13"/>
    </row>
    <row r="9" spans="1:72" x14ac:dyDescent="0.45">
      <c r="A9" t="s">
        <v>87</v>
      </c>
      <c r="B9" t="s">
        <v>88</v>
      </c>
      <c r="C9" s="13">
        <v>11036</v>
      </c>
      <c r="D9" s="13">
        <v>4778</v>
      </c>
      <c r="E9" s="13">
        <v>2422</v>
      </c>
      <c r="F9" s="13">
        <v>0</v>
      </c>
      <c r="G9" s="13">
        <v>0</v>
      </c>
      <c r="H9" s="13">
        <v>0</v>
      </c>
      <c r="I9" s="13">
        <v>1745</v>
      </c>
      <c r="J9" s="13">
        <v>19981</v>
      </c>
      <c r="K9" s="13">
        <v>173625</v>
      </c>
      <c r="L9" s="13">
        <v>6347</v>
      </c>
      <c r="M9" s="13">
        <v>16200</v>
      </c>
      <c r="N9" s="13">
        <v>252</v>
      </c>
      <c r="O9" s="13"/>
      <c r="P9" s="13">
        <v>192</v>
      </c>
      <c r="Q9" s="13">
        <v>216597</v>
      </c>
      <c r="R9" s="13">
        <v>0</v>
      </c>
      <c r="S9" s="13">
        <v>4</v>
      </c>
      <c r="T9" s="13">
        <v>-13</v>
      </c>
      <c r="U9" s="13">
        <v>2</v>
      </c>
      <c r="V9" s="13">
        <v>117</v>
      </c>
      <c r="W9" s="13">
        <v>10</v>
      </c>
      <c r="X9" s="13">
        <v>4</v>
      </c>
      <c r="Y9" s="13">
        <v>0</v>
      </c>
      <c r="Z9" s="13">
        <v>80</v>
      </c>
      <c r="AA9" s="13">
        <v>204</v>
      </c>
      <c r="AB9" s="13">
        <v>763</v>
      </c>
      <c r="AC9" s="13">
        <v>509</v>
      </c>
      <c r="AD9" s="13">
        <v>685</v>
      </c>
      <c r="AE9" s="13">
        <v>0</v>
      </c>
      <c r="AF9" s="13">
        <v>189</v>
      </c>
      <c r="AG9" s="13">
        <v>36</v>
      </c>
      <c r="AH9" s="13">
        <v>2386</v>
      </c>
      <c r="AI9" s="13">
        <v>3420</v>
      </c>
      <c r="AJ9" s="13">
        <v>5</v>
      </c>
      <c r="AK9" s="13">
        <v>71</v>
      </c>
      <c r="AL9" s="13">
        <v>45</v>
      </c>
      <c r="AM9" s="13">
        <v>3541</v>
      </c>
      <c r="AN9" s="13">
        <v>69</v>
      </c>
      <c r="AO9" s="13">
        <v>49</v>
      </c>
      <c r="AP9" s="13">
        <v>302</v>
      </c>
      <c r="AQ9" s="13">
        <v>420</v>
      </c>
      <c r="AR9" s="13"/>
      <c r="AS9" s="13">
        <v>0</v>
      </c>
      <c r="AT9" s="13"/>
      <c r="AU9" s="13">
        <v>1457</v>
      </c>
      <c r="AV9" s="13">
        <v>1299</v>
      </c>
      <c r="AW9" s="13">
        <v>2756</v>
      </c>
      <c r="AX9" s="13">
        <v>6353</v>
      </c>
      <c r="AY9" s="13">
        <v>1477</v>
      </c>
      <c r="AZ9" s="13">
        <v>7830</v>
      </c>
      <c r="BA9" s="13"/>
      <c r="BB9" s="13">
        <v>0</v>
      </c>
      <c r="BC9" s="13">
        <v>0</v>
      </c>
      <c r="BD9" s="13">
        <v>191</v>
      </c>
      <c r="BE9" s="13">
        <v>0</v>
      </c>
      <c r="BF9" s="13">
        <v>5423</v>
      </c>
      <c r="BG9" s="13">
        <v>16200</v>
      </c>
      <c r="BH9" s="13">
        <v>252</v>
      </c>
      <c r="BI9" s="13"/>
      <c r="BJ9" s="13">
        <v>15615</v>
      </c>
      <c r="BK9" s="13">
        <v>8855</v>
      </c>
      <c r="BL9" s="13">
        <v>25</v>
      </c>
      <c r="BM9" s="13">
        <v>0</v>
      </c>
      <c r="BN9" s="13">
        <v>24490</v>
      </c>
      <c r="BO9" s="13">
        <v>10</v>
      </c>
      <c r="BP9" s="13">
        <v>870</v>
      </c>
      <c r="BQ9" s="13">
        <v>20</v>
      </c>
      <c r="BR9" s="13">
        <v>0</v>
      </c>
      <c r="BS9" s="13">
        <v>900</v>
      </c>
      <c r="BT9" s="13">
        <v>1870</v>
      </c>
    </row>
    <row r="10" spans="1:72" x14ac:dyDescent="0.45">
      <c r="A10" t="s">
        <v>89</v>
      </c>
      <c r="B10" t="s">
        <v>90</v>
      </c>
      <c r="C10" s="13">
        <v>0</v>
      </c>
      <c r="D10" s="13">
        <v>0</v>
      </c>
      <c r="E10" s="13">
        <v>0</v>
      </c>
      <c r="F10" s="13"/>
      <c r="G10" s="13">
        <v>0</v>
      </c>
      <c r="H10" s="13">
        <v>0</v>
      </c>
      <c r="I10" s="13">
        <v>0</v>
      </c>
      <c r="J10" s="13">
        <v>0</v>
      </c>
      <c r="K10" s="13">
        <v>282</v>
      </c>
      <c r="L10" s="13">
        <v>0</v>
      </c>
      <c r="M10" s="13">
        <v>0</v>
      </c>
      <c r="N10" s="13">
        <v>0</v>
      </c>
      <c r="O10" s="13"/>
      <c r="P10" s="13">
        <v>0</v>
      </c>
      <c r="Q10" s="13">
        <v>282</v>
      </c>
      <c r="R10" s="13"/>
      <c r="S10" s="13"/>
      <c r="T10" s="13"/>
      <c r="U10" s="13"/>
      <c r="V10" s="13"/>
      <c r="W10" s="13"/>
      <c r="X10" s="13"/>
      <c r="Y10" s="13"/>
      <c r="Z10" s="13"/>
      <c r="AA10" s="13"/>
      <c r="AB10" s="13"/>
      <c r="AC10" s="13"/>
      <c r="AD10" s="13"/>
      <c r="AE10" s="13"/>
      <c r="AF10" s="13"/>
      <c r="AG10" s="13"/>
      <c r="AH10" s="13">
        <v>0</v>
      </c>
      <c r="AI10" s="13"/>
      <c r="AJ10" s="13"/>
      <c r="AK10" s="13"/>
      <c r="AL10" s="13"/>
      <c r="AM10" s="13">
        <v>0</v>
      </c>
      <c r="AN10" s="13"/>
      <c r="AO10" s="13"/>
      <c r="AP10" s="13"/>
      <c r="AQ10" s="13">
        <v>0</v>
      </c>
      <c r="AR10" s="13"/>
      <c r="AS10" s="13">
        <v>0</v>
      </c>
      <c r="AT10" s="13"/>
      <c r="AU10" s="13">
        <v>0</v>
      </c>
      <c r="AV10" s="13">
        <v>0</v>
      </c>
      <c r="AW10" s="13">
        <v>0</v>
      </c>
      <c r="AX10" s="13">
        <v>0</v>
      </c>
      <c r="AY10" s="13">
        <v>0</v>
      </c>
      <c r="AZ10" s="13">
        <v>0</v>
      </c>
      <c r="BA10" s="13"/>
      <c r="BB10" s="13">
        <v>0</v>
      </c>
      <c r="BC10" s="13">
        <v>0</v>
      </c>
      <c r="BD10" s="13">
        <v>0</v>
      </c>
      <c r="BE10" s="13">
        <v>0</v>
      </c>
      <c r="BF10" s="13">
        <v>0</v>
      </c>
      <c r="BG10" s="13">
        <v>0</v>
      </c>
      <c r="BH10" s="13">
        <v>0</v>
      </c>
      <c r="BI10" s="13"/>
      <c r="BJ10" s="13">
        <v>30</v>
      </c>
      <c r="BK10" s="13">
        <v>20</v>
      </c>
      <c r="BL10" s="13">
        <v>0</v>
      </c>
      <c r="BM10" s="13">
        <v>0</v>
      </c>
      <c r="BN10" s="13">
        <v>50</v>
      </c>
      <c r="BO10" s="13"/>
      <c r="BP10" s="13"/>
      <c r="BQ10" s="13"/>
      <c r="BR10" s="13"/>
      <c r="BS10" s="13"/>
      <c r="BT10" s="13"/>
    </row>
    <row r="11" spans="1:72" x14ac:dyDescent="0.45">
      <c r="A11" t="s">
        <v>91</v>
      </c>
      <c r="B11" t="s">
        <v>92</v>
      </c>
      <c r="C11" s="13">
        <v>0</v>
      </c>
      <c r="D11" s="13">
        <v>0</v>
      </c>
      <c r="E11" s="13">
        <v>0</v>
      </c>
      <c r="F11" s="13"/>
      <c r="G11" s="13">
        <v>0</v>
      </c>
      <c r="H11" s="13">
        <v>0</v>
      </c>
      <c r="I11" s="13">
        <v>0</v>
      </c>
      <c r="J11" s="13">
        <v>0</v>
      </c>
      <c r="K11" s="13">
        <v>15304</v>
      </c>
      <c r="L11" s="13">
        <v>0</v>
      </c>
      <c r="M11" s="13">
        <v>813</v>
      </c>
      <c r="N11" s="13">
        <v>0</v>
      </c>
      <c r="O11" s="13"/>
      <c r="P11" s="13">
        <v>0</v>
      </c>
      <c r="Q11" s="13">
        <v>16117</v>
      </c>
      <c r="R11" s="13"/>
      <c r="S11" s="13"/>
      <c r="T11" s="13"/>
      <c r="U11" s="13"/>
      <c r="V11" s="13"/>
      <c r="W11" s="13"/>
      <c r="X11" s="13"/>
      <c r="Y11" s="13"/>
      <c r="Z11" s="13"/>
      <c r="AA11" s="13"/>
      <c r="AB11" s="13"/>
      <c r="AC11" s="13"/>
      <c r="AD11" s="13"/>
      <c r="AE11" s="13"/>
      <c r="AF11" s="13"/>
      <c r="AG11" s="13"/>
      <c r="AH11" s="13">
        <v>0</v>
      </c>
      <c r="AI11" s="13"/>
      <c r="AJ11" s="13"/>
      <c r="AK11" s="13"/>
      <c r="AL11" s="13"/>
      <c r="AM11" s="13">
        <v>0</v>
      </c>
      <c r="AN11" s="13"/>
      <c r="AO11" s="13"/>
      <c r="AP11" s="13"/>
      <c r="AQ11" s="13">
        <v>0</v>
      </c>
      <c r="AR11" s="13"/>
      <c r="AS11" s="13">
        <v>0</v>
      </c>
      <c r="AT11" s="13"/>
      <c r="AU11" s="13">
        <v>0</v>
      </c>
      <c r="AV11" s="13">
        <v>813</v>
      </c>
      <c r="AW11" s="13">
        <v>813</v>
      </c>
      <c r="AX11" s="13">
        <v>0</v>
      </c>
      <c r="AY11" s="13">
        <v>0</v>
      </c>
      <c r="AZ11" s="13">
        <v>0</v>
      </c>
      <c r="BA11" s="13"/>
      <c r="BB11" s="13">
        <v>0</v>
      </c>
      <c r="BC11" s="13">
        <v>0</v>
      </c>
      <c r="BD11" s="13">
        <v>0</v>
      </c>
      <c r="BE11" s="13">
        <v>0</v>
      </c>
      <c r="BF11" s="13">
        <v>0</v>
      </c>
      <c r="BG11" s="13">
        <v>813</v>
      </c>
      <c r="BH11" s="13">
        <v>0</v>
      </c>
      <c r="BI11" s="13"/>
      <c r="BJ11" s="13">
        <v>3365</v>
      </c>
      <c r="BK11" s="13">
        <v>1815</v>
      </c>
      <c r="BL11" s="13">
        <v>0</v>
      </c>
      <c r="BM11" s="13">
        <v>0</v>
      </c>
      <c r="BN11" s="13">
        <v>5175</v>
      </c>
      <c r="BO11" s="13"/>
      <c r="BP11" s="13"/>
      <c r="BQ11" s="13"/>
      <c r="BR11" s="13"/>
      <c r="BS11" s="13"/>
      <c r="BT11" s="13"/>
    </row>
    <row r="12" spans="1:72" x14ac:dyDescent="0.45">
      <c r="A12" t="s">
        <v>93</v>
      </c>
      <c r="B12" t="s">
        <v>94</v>
      </c>
      <c r="C12" s="13">
        <v>0</v>
      </c>
      <c r="D12" s="13">
        <v>0</v>
      </c>
      <c r="E12" s="13">
        <v>0</v>
      </c>
      <c r="F12" s="13"/>
      <c r="G12" s="13">
        <v>0</v>
      </c>
      <c r="H12" s="13">
        <v>0</v>
      </c>
      <c r="I12" s="13">
        <v>0</v>
      </c>
      <c r="J12" s="13">
        <v>0</v>
      </c>
      <c r="K12" s="13">
        <v>7756</v>
      </c>
      <c r="L12" s="13">
        <v>0</v>
      </c>
      <c r="M12" s="13">
        <v>702</v>
      </c>
      <c r="N12" s="13">
        <v>33</v>
      </c>
      <c r="O12" s="13"/>
      <c r="P12" s="13">
        <v>212</v>
      </c>
      <c r="Q12" s="13">
        <v>8703</v>
      </c>
      <c r="R12" s="13"/>
      <c r="S12" s="13"/>
      <c r="T12" s="13"/>
      <c r="U12" s="13"/>
      <c r="V12" s="13"/>
      <c r="W12" s="13"/>
      <c r="X12" s="13"/>
      <c r="Y12" s="13"/>
      <c r="Z12" s="13"/>
      <c r="AA12" s="13"/>
      <c r="AB12" s="13"/>
      <c r="AC12" s="13"/>
      <c r="AD12" s="13"/>
      <c r="AE12" s="13"/>
      <c r="AF12" s="13"/>
      <c r="AG12" s="13"/>
      <c r="AH12" s="13">
        <v>0</v>
      </c>
      <c r="AI12" s="13"/>
      <c r="AJ12" s="13"/>
      <c r="AK12" s="13"/>
      <c r="AL12" s="13"/>
      <c r="AM12" s="13">
        <v>0</v>
      </c>
      <c r="AN12" s="13"/>
      <c r="AO12" s="13"/>
      <c r="AP12" s="13"/>
      <c r="AQ12" s="13">
        <v>0</v>
      </c>
      <c r="AR12" s="13"/>
      <c r="AS12" s="13">
        <v>0</v>
      </c>
      <c r="AT12" s="13"/>
      <c r="AU12" s="13">
        <v>0</v>
      </c>
      <c r="AV12" s="13">
        <v>0</v>
      </c>
      <c r="AW12" s="13">
        <v>0</v>
      </c>
      <c r="AX12" s="13">
        <v>0</v>
      </c>
      <c r="AY12" s="13">
        <v>0</v>
      </c>
      <c r="AZ12" s="13">
        <v>0</v>
      </c>
      <c r="BA12" s="13"/>
      <c r="BB12" s="13">
        <v>0</v>
      </c>
      <c r="BC12" s="13">
        <v>0</v>
      </c>
      <c r="BD12" s="13">
        <v>0</v>
      </c>
      <c r="BE12" s="13">
        <v>0</v>
      </c>
      <c r="BF12" s="13">
        <v>702</v>
      </c>
      <c r="BG12" s="13">
        <v>702</v>
      </c>
      <c r="BH12" s="13">
        <v>33</v>
      </c>
      <c r="BI12" s="13"/>
      <c r="BJ12" s="13">
        <v>140</v>
      </c>
      <c r="BK12" s="13">
        <v>135</v>
      </c>
      <c r="BL12" s="13">
        <v>0</v>
      </c>
      <c r="BM12" s="13">
        <v>0</v>
      </c>
      <c r="BN12" s="13">
        <v>275</v>
      </c>
      <c r="BO12" s="13"/>
      <c r="BP12" s="13"/>
      <c r="BQ12" s="13"/>
      <c r="BR12" s="13"/>
      <c r="BS12" s="13"/>
      <c r="BT12" s="13"/>
    </row>
    <row r="13" spans="1:72" x14ac:dyDescent="0.45">
      <c r="A13" t="s">
        <v>95</v>
      </c>
      <c r="B13" t="s">
        <v>96</v>
      </c>
      <c r="C13" s="13">
        <v>0</v>
      </c>
      <c r="D13" s="13">
        <v>0</v>
      </c>
      <c r="E13" s="13">
        <v>0</v>
      </c>
      <c r="F13" s="13"/>
      <c r="G13" s="13">
        <v>0</v>
      </c>
      <c r="H13" s="13">
        <v>0</v>
      </c>
      <c r="I13" s="13">
        <v>0</v>
      </c>
      <c r="J13" s="13">
        <v>0</v>
      </c>
      <c r="K13" s="13">
        <v>40465</v>
      </c>
      <c r="L13" s="13">
        <v>0</v>
      </c>
      <c r="M13" s="13">
        <v>1</v>
      </c>
      <c r="N13" s="13">
        <v>0</v>
      </c>
      <c r="O13" s="13"/>
      <c r="P13" s="13">
        <v>0</v>
      </c>
      <c r="Q13" s="13">
        <v>40466</v>
      </c>
      <c r="R13" s="13"/>
      <c r="S13" s="13"/>
      <c r="T13" s="13"/>
      <c r="U13" s="13"/>
      <c r="V13" s="13"/>
      <c r="W13" s="13"/>
      <c r="X13" s="13"/>
      <c r="Y13" s="13"/>
      <c r="Z13" s="13"/>
      <c r="AA13" s="13"/>
      <c r="AB13" s="13"/>
      <c r="AC13" s="13"/>
      <c r="AD13" s="13"/>
      <c r="AE13" s="13"/>
      <c r="AF13" s="13"/>
      <c r="AG13" s="13"/>
      <c r="AH13" s="13">
        <v>0</v>
      </c>
      <c r="AI13" s="13"/>
      <c r="AJ13" s="13"/>
      <c r="AK13" s="13"/>
      <c r="AL13" s="13"/>
      <c r="AM13" s="13">
        <v>0</v>
      </c>
      <c r="AN13" s="13"/>
      <c r="AO13" s="13"/>
      <c r="AP13" s="13"/>
      <c r="AQ13" s="13">
        <v>0</v>
      </c>
      <c r="AR13" s="13"/>
      <c r="AS13" s="13">
        <v>0</v>
      </c>
      <c r="AT13" s="13"/>
      <c r="AU13" s="13">
        <v>0</v>
      </c>
      <c r="AV13" s="13">
        <v>0</v>
      </c>
      <c r="AW13" s="13">
        <v>0</v>
      </c>
      <c r="AX13" s="13">
        <v>0</v>
      </c>
      <c r="AY13" s="13">
        <v>0</v>
      </c>
      <c r="AZ13" s="13">
        <v>0</v>
      </c>
      <c r="BA13" s="13"/>
      <c r="BB13" s="13">
        <v>0</v>
      </c>
      <c r="BC13" s="13">
        <v>0</v>
      </c>
      <c r="BD13" s="13">
        <v>0</v>
      </c>
      <c r="BE13" s="13">
        <v>0</v>
      </c>
      <c r="BF13" s="13">
        <v>1</v>
      </c>
      <c r="BG13" s="13">
        <v>1</v>
      </c>
      <c r="BH13" s="13">
        <v>0</v>
      </c>
      <c r="BI13" s="13"/>
      <c r="BJ13" s="13"/>
      <c r="BK13" s="13"/>
      <c r="BL13" s="13"/>
      <c r="BM13" s="13"/>
      <c r="BN13" s="13"/>
      <c r="BO13" s="13"/>
      <c r="BP13" s="13"/>
      <c r="BQ13" s="13"/>
      <c r="BR13" s="13"/>
      <c r="BS13" s="13"/>
      <c r="BT13" s="13"/>
    </row>
    <row r="14" spans="1:72" x14ac:dyDescent="0.45">
      <c r="A14" t="s">
        <v>97</v>
      </c>
      <c r="B14" t="s">
        <v>98</v>
      </c>
      <c r="C14" s="13">
        <v>6047</v>
      </c>
      <c r="D14" s="13">
        <v>3065</v>
      </c>
      <c r="E14" s="13">
        <v>6223</v>
      </c>
      <c r="F14" s="13">
        <v>0</v>
      </c>
      <c r="G14" s="13">
        <v>0</v>
      </c>
      <c r="H14" s="13">
        <v>0</v>
      </c>
      <c r="I14" s="13">
        <v>1447</v>
      </c>
      <c r="J14" s="13">
        <v>16782</v>
      </c>
      <c r="K14" s="13">
        <v>108914</v>
      </c>
      <c r="L14" s="13">
        <v>17101</v>
      </c>
      <c r="M14" s="13">
        <v>14047</v>
      </c>
      <c r="N14" s="13">
        <v>233</v>
      </c>
      <c r="O14" s="13"/>
      <c r="P14" s="13">
        <v>370</v>
      </c>
      <c r="Q14" s="13">
        <v>157447</v>
      </c>
      <c r="R14" s="13">
        <v>875</v>
      </c>
      <c r="S14" s="13">
        <v>13</v>
      </c>
      <c r="T14" s="13">
        <v>30</v>
      </c>
      <c r="U14" s="13">
        <v>2462</v>
      </c>
      <c r="V14" s="13">
        <v>633</v>
      </c>
      <c r="W14" s="13">
        <v>35</v>
      </c>
      <c r="X14" s="13">
        <v>3</v>
      </c>
      <c r="Y14" s="13">
        <v>0</v>
      </c>
      <c r="Z14" s="13">
        <v>185</v>
      </c>
      <c r="AA14" s="13">
        <v>4236</v>
      </c>
      <c r="AB14" s="13">
        <v>1014</v>
      </c>
      <c r="AC14" s="13">
        <v>229</v>
      </c>
      <c r="AD14" s="13">
        <v>2026</v>
      </c>
      <c r="AE14" s="13">
        <v>0</v>
      </c>
      <c r="AF14" s="13">
        <v>944</v>
      </c>
      <c r="AG14" s="13">
        <v>392</v>
      </c>
      <c r="AH14" s="13">
        <v>8841</v>
      </c>
      <c r="AI14" s="13">
        <v>6994</v>
      </c>
      <c r="AJ14" s="13">
        <v>0</v>
      </c>
      <c r="AK14" s="13">
        <v>400</v>
      </c>
      <c r="AL14" s="13">
        <v>55</v>
      </c>
      <c r="AM14" s="13">
        <v>7449</v>
      </c>
      <c r="AN14" s="13">
        <v>0</v>
      </c>
      <c r="AO14" s="13">
        <v>119</v>
      </c>
      <c r="AP14" s="13">
        <v>692</v>
      </c>
      <c r="AQ14" s="13">
        <v>811</v>
      </c>
      <c r="AR14" s="13"/>
      <c r="AS14" s="13">
        <v>0</v>
      </c>
      <c r="AT14" s="13"/>
      <c r="AU14" s="13">
        <v>0</v>
      </c>
      <c r="AV14" s="13">
        <v>3030</v>
      </c>
      <c r="AW14" s="13">
        <v>3030</v>
      </c>
      <c r="AX14" s="13">
        <v>0</v>
      </c>
      <c r="AY14" s="13">
        <v>7868</v>
      </c>
      <c r="AZ14" s="13">
        <v>7868</v>
      </c>
      <c r="BA14" s="13"/>
      <c r="BB14" s="13">
        <v>0</v>
      </c>
      <c r="BC14" s="13">
        <v>1612</v>
      </c>
      <c r="BD14" s="13">
        <v>258</v>
      </c>
      <c r="BE14" s="13">
        <v>0</v>
      </c>
      <c r="BF14" s="13">
        <v>1279</v>
      </c>
      <c r="BG14" s="13">
        <v>14047</v>
      </c>
      <c r="BH14" s="13">
        <v>233</v>
      </c>
      <c r="BI14" s="13"/>
      <c r="BJ14" s="13">
        <v>7135</v>
      </c>
      <c r="BK14" s="13">
        <v>7850</v>
      </c>
      <c r="BL14" s="13">
        <v>0</v>
      </c>
      <c r="BM14" s="13">
        <v>0</v>
      </c>
      <c r="BN14" s="13">
        <v>14990</v>
      </c>
      <c r="BO14" s="13">
        <v>0</v>
      </c>
      <c r="BP14" s="13">
        <v>845</v>
      </c>
      <c r="BQ14" s="13">
        <v>0</v>
      </c>
      <c r="BR14" s="13">
        <v>0</v>
      </c>
      <c r="BS14" s="13">
        <v>845</v>
      </c>
      <c r="BT14" s="13">
        <v>1825</v>
      </c>
    </row>
    <row r="15" spans="1:72" x14ac:dyDescent="0.45">
      <c r="A15" t="s">
        <v>99</v>
      </c>
      <c r="B15" t="s">
        <v>100</v>
      </c>
      <c r="C15" s="13">
        <v>2755</v>
      </c>
      <c r="D15" s="13">
        <v>240</v>
      </c>
      <c r="E15" s="13">
        <v>1033</v>
      </c>
      <c r="F15" s="13">
        <v>0</v>
      </c>
      <c r="G15" s="13">
        <v>0</v>
      </c>
      <c r="H15" s="13">
        <v>123</v>
      </c>
      <c r="I15" s="13">
        <v>749</v>
      </c>
      <c r="J15" s="13">
        <v>4900</v>
      </c>
      <c r="K15" s="13">
        <v>63044</v>
      </c>
      <c r="L15" s="13">
        <v>1975</v>
      </c>
      <c r="M15" s="13">
        <v>12785</v>
      </c>
      <c r="N15" s="13">
        <v>321</v>
      </c>
      <c r="O15" s="13"/>
      <c r="P15" s="13">
        <v>231</v>
      </c>
      <c r="Q15" s="13">
        <v>83256</v>
      </c>
      <c r="R15" s="13">
        <v>0</v>
      </c>
      <c r="S15" s="13">
        <v>0</v>
      </c>
      <c r="T15" s="13">
        <v>0</v>
      </c>
      <c r="U15" s="13">
        <v>17</v>
      </c>
      <c r="V15" s="13">
        <v>127</v>
      </c>
      <c r="W15" s="13">
        <v>477</v>
      </c>
      <c r="X15" s="13">
        <v>0</v>
      </c>
      <c r="Y15" s="13">
        <v>57</v>
      </c>
      <c r="Z15" s="13">
        <v>41</v>
      </c>
      <c r="AA15" s="13">
        <v>719</v>
      </c>
      <c r="AB15" s="13">
        <v>414</v>
      </c>
      <c r="AC15" s="13">
        <v>11</v>
      </c>
      <c r="AD15" s="13">
        <v>479</v>
      </c>
      <c r="AE15" s="13">
        <v>0</v>
      </c>
      <c r="AF15" s="13">
        <v>3</v>
      </c>
      <c r="AG15" s="13">
        <v>12</v>
      </c>
      <c r="AH15" s="13">
        <v>1638</v>
      </c>
      <c r="AI15" s="13">
        <v>244</v>
      </c>
      <c r="AJ15" s="13">
        <v>68</v>
      </c>
      <c r="AK15" s="13">
        <v>0</v>
      </c>
      <c r="AL15" s="13">
        <v>25</v>
      </c>
      <c r="AM15" s="13">
        <v>337</v>
      </c>
      <c r="AN15" s="13">
        <v>0</v>
      </c>
      <c r="AO15" s="13">
        <v>0</v>
      </c>
      <c r="AP15" s="13">
        <v>0</v>
      </c>
      <c r="AQ15" s="13">
        <v>0</v>
      </c>
      <c r="AR15" s="13"/>
      <c r="AS15" s="13">
        <v>35</v>
      </c>
      <c r="AT15" s="13"/>
      <c r="AU15" s="13">
        <v>0</v>
      </c>
      <c r="AV15" s="13">
        <v>0</v>
      </c>
      <c r="AW15" s="13">
        <v>35</v>
      </c>
      <c r="AX15" s="13">
        <v>7619</v>
      </c>
      <c r="AY15" s="13">
        <v>919</v>
      </c>
      <c r="AZ15" s="13">
        <v>8538</v>
      </c>
      <c r="BA15" s="13"/>
      <c r="BB15" s="13">
        <v>0</v>
      </c>
      <c r="BC15" s="13">
        <v>0</v>
      </c>
      <c r="BD15" s="13">
        <v>0</v>
      </c>
      <c r="BE15" s="13">
        <v>0</v>
      </c>
      <c r="BF15" s="13">
        <v>4212</v>
      </c>
      <c r="BG15" s="13">
        <v>12785</v>
      </c>
      <c r="BH15" s="13">
        <v>321</v>
      </c>
      <c r="BI15" s="13"/>
      <c r="BJ15" s="13">
        <v>5360</v>
      </c>
      <c r="BK15" s="13">
        <v>2405</v>
      </c>
      <c r="BL15" s="13">
        <v>0</v>
      </c>
      <c r="BM15" s="13">
        <v>0</v>
      </c>
      <c r="BN15" s="13">
        <v>7770</v>
      </c>
      <c r="BO15" s="13">
        <v>5</v>
      </c>
      <c r="BP15" s="13">
        <v>670</v>
      </c>
      <c r="BQ15" s="13">
        <v>0</v>
      </c>
      <c r="BR15" s="13">
        <v>0</v>
      </c>
      <c r="BS15" s="13">
        <v>675</v>
      </c>
      <c r="BT15" s="13">
        <v>1280</v>
      </c>
    </row>
    <row r="16" spans="1:72" x14ac:dyDescent="0.45">
      <c r="A16" t="s">
        <v>101</v>
      </c>
      <c r="B16" t="s">
        <v>102</v>
      </c>
      <c r="C16" s="13">
        <v>8498</v>
      </c>
      <c r="D16" s="13">
        <v>2530</v>
      </c>
      <c r="E16" s="13">
        <v>17456</v>
      </c>
      <c r="F16" s="13">
        <v>3370</v>
      </c>
      <c r="G16" s="13">
        <v>102</v>
      </c>
      <c r="H16" s="13">
        <v>0</v>
      </c>
      <c r="I16" s="13">
        <v>3013</v>
      </c>
      <c r="J16" s="13">
        <v>34969</v>
      </c>
      <c r="K16" s="13">
        <v>169757</v>
      </c>
      <c r="L16" s="13">
        <v>39642</v>
      </c>
      <c r="M16" s="13">
        <v>52967</v>
      </c>
      <c r="N16" s="13">
        <v>3231</v>
      </c>
      <c r="O16" s="13"/>
      <c r="P16" s="13">
        <v>9178</v>
      </c>
      <c r="Q16" s="13">
        <v>309744</v>
      </c>
      <c r="R16" s="13">
        <v>1442</v>
      </c>
      <c r="S16" s="13">
        <v>1360</v>
      </c>
      <c r="T16" s="13">
        <v>421</v>
      </c>
      <c r="U16" s="13">
        <v>13160</v>
      </c>
      <c r="V16" s="13">
        <v>1456</v>
      </c>
      <c r="W16" s="13">
        <v>94</v>
      </c>
      <c r="X16" s="13">
        <v>146</v>
      </c>
      <c r="Y16" s="13">
        <v>0</v>
      </c>
      <c r="Z16" s="13">
        <v>2495</v>
      </c>
      <c r="AA16" s="13">
        <v>20574</v>
      </c>
      <c r="AB16" s="13">
        <v>2120</v>
      </c>
      <c r="AC16" s="13">
        <v>231</v>
      </c>
      <c r="AD16" s="13">
        <v>4481</v>
      </c>
      <c r="AE16" s="13">
        <v>0</v>
      </c>
      <c r="AF16" s="13">
        <v>3659</v>
      </c>
      <c r="AG16" s="13">
        <v>312</v>
      </c>
      <c r="AH16" s="13">
        <v>31377</v>
      </c>
      <c r="AI16" s="13">
        <v>5684</v>
      </c>
      <c r="AJ16" s="13">
        <v>35</v>
      </c>
      <c r="AK16" s="13">
        <v>145</v>
      </c>
      <c r="AL16" s="13">
        <v>39</v>
      </c>
      <c r="AM16" s="13">
        <v>5903</v>
      </c>
      <c r="AN16" s="13">
        <v>965</v>
      </c>
      <c r="AO16" s="13">
        <v>495</v>
      </c>
      <c r="AP16" s="13">
        <v>902</v>
      </c>
      <c r="AQ16" s="13">
        <v>2362</v>
      </c>
      <c r="AR16" s="13"/>
      <c r="AS16" s="13">
        <v>355</v>
      </c>
      <c r="AT16" s="13"/>
      <c r="AU16" s="13">
        <v>253</v>
      </c>
      <c r="AV16" s="13">
        <v>7304</v>
      </c>
      <c r="AW16" s="13">
        <v>7912</v>
      </c>
      <c r="AX16" s="13">
        <v>27952</v>
      </c>
      <c r="AY16" s="13">
        <v>6703</v>
      </c>
      <c r="AZ16" s="13">
        <v>34655</v>
      </c>
      <c r="BA16" s="13"/>
      <c r="BB16" s="13">
        <v>171</v>
      </c>
      <c r="BC16" s="13">
        <v>0</v>
      </c>
      <c r="BD16" s="13">
        <v>191</v>
      </c>
      <c r="BE16" s="13">
        <v>141</v>
      </c>
      <c r="BF16" s="13">
        <v>9897</v>
      </c>
      <c r="BG16" s="13">
        <v>52967</v>
      </c>
      <c r="BH16" s="13">
        <v>3231</v>
      </c>
      <c r="BI16" s="13"/>
      <c r="BJ16" s="13">
        <v>8540</v>
      </c>
      <c r="BK16" s="13">
        <v>9515</v>
      </c>
      <c r="BL16" s="13">
        <v>10</v>
      </c>
      <c r="BM16" s="13">
        <v>0</v>
      </c>
      <c r="BN16" s="13">
        <v>18065</v>
      </c>
      <c r="BO16" s="13">
        <v>0</v>
      </c>
      <c r="BP16" s="13">
        <v>1465</v>
      </c>
      <c r="BQ16" s="13">
        <v>0</v>
      </c>
      <c r="BR16" s="13">
        <v>0</v>
      </c>
      <c r="BS16" s="13">
        <v>1465</v>
      </c>
      <c r="BT16" s="13">
        <v>3595</v>
      </c>
    </row>
    <row r="17" spans="1:72" x14ac:dyDescent="0.45">
      <c r="A17" t="s">
        <v>103</v>
      </c>
      <c r="B17" t="s">
        <v>104</v>
      </c>
      <c r="C17" s="13">
        <v>134</v>
      </c>
      <c r="D17" s="13">
        <v>0</v>
      </c>
      <c r="E17" s="13">
        <v>0</v>
      </c>
      <c r="F17" s="13"/>
      <c r="G17" s="13">
        <v>0</v>
      </c>
      <c r="H17" s="13">
        <v>0</v>
      </c>
      <c r="I17" s="13">
        <v>6</v>
      </c>
      <c r="J17" s="13">
        <v>140</v>
      </c>
      <c r="K17" s="13">
        <v>1054</v>
      </c>
      <c r="L17" s="13">
        <v>0</v>
      </c>
      <c r="M17" s="13">
        <v>551</v>
      </c>
      <c r="N17" s="13">
        <v>1</v>
      </c>
      <c r="O17" s="13"/>
      <c r="P17" s="13">
        <v>12</v>
      </c>
      <c r="Q17" s="13">
        <v>1758</v>
      </c>
      <c r="R17" s="13"/>
      <c r="S17" s="13"/>
      <c r="T17" s="13"/>
      <c r="U17" s="13"/>
      <c r="V17" s="13"/>
      <c r="W17" s="13"/>
      <c r="X17" s="13"/>
      <c r="Y17" s="13"/>
      <c r="Z17" s="13"/>
      <c r="AA17" s="13"/>
      <c r="AB17" s="13"/>
      <c r="AC17" s="13"/>
      <c r="AD17" s="13"/>
      <c r="AE17" s="13"/>
      <c r="AF17" s="13"/>
      <c r="AG17" s="13"/>
      <c r="AH17" s="13">
        <v>0</v>
      </c>
      <c r="AI17" s="13"/>
      <c r="AJ17" s="13"/>
      <c r="AK17" s="13"/>
      <c r="AL17" s="13"/>
      <c r="AM17" s="13">
        <v>0</v>
      </c>
      <c r="AN17" s="13"/>
      <c r="AO17" s="13"/>
      <c r="AP17" s="13"/>
      <c r="AQ17" s="13">
        <v>0</v>
      </c>
      <c r="AR17" s="13"/>
      <c r="AS17" s="13">
        <v>0</v>
      </c>
      <c r="AT17" s="13"/>
      <c r="AU17" s="13">
        <v>43</v>
      </c>
      <c r="AV17" s="13">
        <v>0</v>
      </c>
      <c r="AW17" s="13">
        <v>43</v>
      </c>
      <c r="AX17" s="13">
        <v>0</v>
      </c>
      <c r="AY17" s="13">
        <v>0</v>
      </c>
      <c r="AZ17" s="13">
        <v>0</v>
      </c>
      <c r="BA17" s="13"/>
      <c r="BB17" s="13">
        <v>194</v>
      </c>
      <c r="BC17" s="13">
        <v>0</v>
      </c>
      <c r="BD17" s="13">
        <v>0</v>
      </c>
      <c r="BE17" s="13">
        <v>0</v>
      </c>
      <c r="BF17" s="13">
        <v>314</v>
      </c>
      <c r="BG17" s="13">
        <v>551</v>
      </c>
      <c r="BH17" s="13">
        <v>1</v>
      </c>
      <c r="BI17" s="13"/>
      <c r="BJ17" s="13"/>
      <c r="BK17" s="13"/>
      <c r="BL17" s="13"/>
      <c r="BM17" s="13"/>
      <c r="BN17" s="13"/>
      <c r="BO17" s="13"/>
      <c r="BP17" s="13"/>
      <c r="BQ17" s="13"/>
      <c r="BR17" s="13"/>
      <c r="BS17" s="13"/>
      <c r="BT17" s="13"/>
    </row>
    <row r="18" spans="1:72" x14ac:dyDescent="0.45">
      <c r="A18" t="s">
        <v>105</v>
      </c>
      <c r="B18" t="s">
        <v>106</v>
      </c>
      <c r="C18" s="13">
        <v>4193</v>
      </c>
      <c r="D18" s="13">
        <v>690</v>
      </c>
      <c r="E18" s="13">
        <v>2423</v>
      </c>
      <c r="F18" s="13">
        <v>0</v>
      </c>
      <c r="G18" s="13">
        <v>0</v>
      </c>
      <c r="H18" s="13">
        <v>246</v>
      </c>
      <c r="I18" s="13">
        <v>548</v>
      </c>
      <c r="J18" s="13">
        <v>8100</v>
      </c>
      <c r="K18" s="13">
        <v>97854</v>
      </c>
      <c r="L18" s="13">
        <v>3077</v>
      </c>
      <c r="M18" s="13">
        <v>10403</v>
      </c>
      <c r="N18" s="13">
        <v>186</v>
      </c>
      <c r="O18" s="13"/>
      <c r="P18" s="13">
        <v>110</v>
      </c>
      <c r="Q18" s="13">
        <v>119730</v>
      </c>
      <c r="R18" s="13">
        <v>7</v>
      </c>
      <c r="S18" s="13">
        <v>0</v>
      </c>
      <c r="T18" s="13">
        <v>0</v>
      </c>
      <c r="U18" s="13">
        <v>0</v>
      </c>
      <c r="V18" s="13">
        <v>2</v>
      </c>
      <c r="W18" s="13">
        <v>36</v>
      </c>
      <c r="X18" s="13">
        <v>0</v>
      </c>
      <c r="Y18" s="13">
        <v>0</v>
      </c>
      <c r="Z18" s="13">
        <v>0</v>
      </c>
      <c r="AA18" s="13">
        <v>45</v>
      </c>
      <c r="AB18" s="13">
        <v>361</v>
      </c>
      <c r="AC18" s="13">
        <v>534</v>
      </c>
      <c r="AD18" s="13">
        <v>1344</v>
      </c>
      <c r="AE18" s="13">
        <v>0</v>
      </c>
      <c r="AF18" s="13">
        <v>218</v>
      </c>
      <c r="AG18" s="13">
        <v>0</v>
      </c>
      <c r="AH18" s="13">
        <v>2502</v>
      </c>
      <c r="AI18" s="13">
        <v>551</v>
      </c>
      <c r="AJ18" s="13">
        <v>0</v>
      </c>
      <c r="AK18" s="13">
        <v>0</v>
      </c>
      <c r="AL18" s="13">
        <v>0</v>
      </c>
      <c r="AM18" s="13">
        <v>551</v>
      </c>
      <c r="AN18" s="13">
        <v>5</v>
      </c>
      <c r="AO18" s="13">
        <v>-2</v>
      </c>
      <c r="AP18" s="13">
        <v>21</v>
      </c>
      <c r="AQ18" s="13">
        <v>24</v>
      </c>
      <c r="AR18" s="13"/>
      <c r="AS18" s="13">
        <v>1552</v>
      </c>
      <c r="AT18" s="13"/>
      <c r="AU18" s="13">
        <v>272</v>
      </c>
      <c r="AV18" s="13">
        <v>5513</v>
      </c>
      <c r="AW18" s="13">
        <v>7337</v>
      </c>
      <c r="AX18" s="13">
        <v>1209</v>
      </c>
      <c r="AY18" s="13">
        <v>930</v>
      </c>
      <c r="AZ18" s="13">
        <v>2139</v>
      </c>
      <c r="BA18" s="13"/>
      <c r="BB18" s="13">
        <v>0</v>
      </c>
      <c r="BC18" s="13">
        <v>0</v>
      </c>
      <c r="BD18" s="13">
        <v>0</v>
      </c>
      <c r="BE18" s="13">
        <v>0</v>
      </c>
      <c r="BF18" s="13">
        <v>927</v>
      </c>
      <c r="BG18" s="13">
        <v>10403</v>
      </c>
      <c r="BH18" s="13">
        <v>186</v>
      </c>
      <c r="BI18" s="13"/>
      <c r="BJ18" s="13">
        <v>8410</v>
      </c>
      <c r="BK18" s="13">
        <v>5515</v>
      </c>
      <c r="BL18" s="13">
        <v>0</v>
      </c>
      <c r="BM18" s="13">
        <v>0</v>
      </c>
      <c r="BN18" s="13">
        <v>13925</v>
      </c>
      <c r="BO18" s="13">
        <v>0</v>
      </c>
      <c r="BP18" s="13">
        <v>525</v>
      </c>
      <c r="BQ18" s="13">
        <v>0</v>
      </c>
      <c r="BR18" s="13">
        <v>0</v>
      </c>
      <c r="BS18" s="13">
        <v>530</v>
      </c>
      <c r="BT18" s="13">
        <v>1145</v>
      </c>
    </row>
    <row r="19" spans="1:72" x14ac:dyDescent="0.45">
      <c r="A19" t="s">
        <v>107</v>
      </c>
      <c r="B19" t="s">
        <v>108</v>
      </c>
      <c r="C19" s="13">
        <v>0</v>
      </c>
      <c r="D19" s="13">
        <v>0</v>
      </c>
      <c r="E19" s="13">
        <v>0</v>
      </c>
      <c r="F19" s="13"/>
      <c r="G19" s="13">
        <v>0</v>
      </c>
      <c r="H19" s="13">
        <v>0</v>
      </c>
      <c r="I19" s="13">
        <v>0</v>
      </c>
      <c r="J19" s="13">
        <v>0</v>
      </c>
      <c r="K19" s="13">
        <v>41383</v>
      </c>
      <c r="L19" s="13">
        <v>0</v>
      </c>
      <c r="M19" s="13">
        <v>188</v>
      </c>
      <c r="N19" s="13">
        <v>0</v>
      </c>
      <c r="O19" s="13"/>
      <c r="P19" s="13">
        <v>0</v>
      </c>
      <c r="Q19" s="13">
        <v>41571</v>
      </c>
      <c r="R19" s="13"/>
      <c r="S19" s="13"/>
      <c r="T19" s="13"/>
      <c r="U19" s="13"/>
      <c r="V19" s="13"/>
      <c r="W19" s="13"/>
      <c r="X19" s="13"/>
      <c r="Y19" s="13"/>
      <c r="Z19" s="13"/>
      <c r="AA19" s="13"/>
      <c r="AB19" s="13"/>
      <c r="AC19" s="13"/>
      <c r="AD19" s="13"/>
      <c r="AE19" s="13"/>
      <c r="AF19" s="13"/>
      <c r="AG19" s="13"/>
      <c r="AH19" s="13">
        <v>0</v>
      </c>
      <c r="AI19" s="13"/>
      <c r="AJ19" s="13"/>
      <c r="AK19" s="13"/>
      <c r="AL19" s="13"/>
      <c r="AM19" s="13">
        <v>0</v>
      </c>
      <c r="AN19" s="13"/>
      <c r="AO19" s="13"/>
      <c r="AP19" s="13"/>
      <c r="AQ19" s="13">
        <v>0</v>
      </c>
      <c r="AR19" s="13"/>
      <c r="AS19" s="13">
        <v>0</v>
      </c>
      <c r="AT19" s="13"/>
      <c r="AU19" s="13">
        <v>0</v>
      </c>
      <c r="AV19" s="13">
        <v>0</v>
      </c>
      <c r="AW19" s="13">
        <v>0</v>
      </c>
      <c r="AX19" s="13">
        <v>0</v>
      </c>
      <c r="AY19" s="13">
        <v>0</v>
      </c>
      <c r="AZ19" s="13">
        <v>0</v>
      </c>
      <c r="BA19" s="13"/>
      <c r="BB19" s="13">
        <v>0</v>
      </c>
      <c r="BC19" s="13">
        <v>0</v>
      </c>
      <c r="BD19" s="13">
        <v>0</v>
      </c>
      <c r="BE19" s="13">
        <v>0</v>
      </c>
      <c r="BF19" s="13">
        <v>188</v>
      </c>
      <c r="BG19" s="13">
        <v>188</v>
      </c>
      <c r="BH19" s="13">
        <v>0</v>
      </c>
      <c r="BI19" s="13"/>
      <c r="BJ19" s="13">
        <v>1800</v>
      </c>
      <c r="BK19" s="13">
        <v>3280</v>
      </c>
      <c r="BL19" s="13">
        <v>35</v>
      </c>
      <c r="BM19" s="13">
        <v>0</v>
      </c>
      <c r="BN19" s="13">
        <v>5115</v>
      </c>
      <c r="BO19" s="13"/>
      <c r="BP19" s="13"/>
      <c r="BQ19" s="13"/>
      <c r="BR19" s="13"/>
      <c r="BS19" s="13"/>
      <c r="BT19" s="13"/>
    </row>
    <row r="20" spans="1:72" x14ac:dyDescent="0.45">
      <c r="A20" t="s">
        <v>109</v>
      </c>
      <c r="B20" t="s">
        <v>110</v>
      </c>
      <c r="C20" s="13">
        <v>5413</v>
      </c>
      <c r="D20" s="13">
        <v>396</v>
      </c>
      <c r="E20" s="13">
        <v>9591</v>
      </c>
      <c r="F20" s="13">
        <v>0</v>
      </c>
      <c r="G20" s="13">
        <v>0</v>
      </c>
      <c r="H20" s="13">
        <v>0</v>
      </c>
      <c r="I20" s="13">
        <v>1114</v>
      </c>
      <c r="J20" s="13">
        <v>16514</v>
      </c>
      <c r="K20" s="13">
        <v>68665</v>
      </c>
      <c r="L20" s="13">
        <v>8839</v>
      </c>
      <c r="M20" s="13">
        <v>9068</v>
      </c>
      <c r="N20" s="13">
        <v>836</v>
      </c>
      <c r="O20" s="13"/>
      <c r="P20" s="13">
        <v>1500</v>
      </c>
      <c r="Q20" s="13">
        <v>105422</v>
      </c>
      <c r="R20" s="13">
        <v>681</v>
      </c>
      <c r="S20" s="13">
        <v>1259</v>
      </c>
      <c r="T20" s="13">
        <v>11</v>
      </c>
      <c r="U20" s="13">
        <v>94</v>
      </c>
      <c r="V20" s="13">
        <v>258</v>
      </c>
      <c r="W20" s="13">
        <v>530</v>
      </c>
      <c r="X20" s="13">
        <v>63</v>
      </c>
      <c r="Y20" s="13">
        <v>340</v>
      </c>
      <c r="Z20" s="13">
        <v>0</v>
      </c>
      <c r="AA20" s="13">
        <v>3236</v>
      </c>
      <c r="AB20" s="13">
        <v>2716</v>
      </c>
      <c r="AC20" s="13">
        <v>397</v>
      </c>
      <c r="AD20" s="13">
        <v>37</v>
      </c>
      <c r="AE20" s="13">
        <v>0</v>
      </c>
      <c r="AF20" s="13">
        <v>12</v>
      </c>
      <c r="AG20" s="13">
        <v>28</v>
      </c>
      <c r="AH20" s="13">
        <v>6426</v>
      </c>
      <c r="AI20" s="13">
        <v>1062</v>
      </c>
      <c r="AJ20" s="13">
        <v>38</v>
      </c>
      <c r="AK20" s="13">
        <v>0</v>
      </c>
      <c r="AL20" s="13">
        <v>412</v>
      </c>
      <c r="AM20" s="13">
        <v>1512</v>
      </c>
      <c r="AN20" s="13">
        <v>435</v>
      </c>
      <c r="AO20" s="13">
        <v>172</v>
      </c>
      <c r="AP20" s="13">
        <v>294</v>
      </c>
      <c r="AQ20" s="13">
        <v>901</v>
      </c>
      <c r="AR20" s="13"/>
      <c r="AS20" s="13">
        <v>0</v>
      </c>
      <c r="AT20" s="13"/>
      <c r="AU20" s="13">
        <v>0</v>
      </c>
      <c r="AV20" s="13">
        <v>801</v>
      </c>
      <c r="AW20" s="13">
        <v>801</v>
      </c>
      <c r="AX20" s="13">
        <v>0</v>
      </c>
      <c r="AY20" s="13">
        <v>1404</v>
      </c>
      <c r="AZ20" s="13">
        <v>1404</v>
      </c>
      <c r="BA20" s="13"/>
      <c r="BB20" s="13">
        <v>0</v>
      </c>
      <c r="BC20" s="13">
        <v>0</v>
      </c>
      <c r="BD20" s="13">
        <v>0</v>
      </c>
      <c r="BE20" s="13">
        <v>0</v>
      </c>
      <c r="BF20" s="13">
        <v>6863</v>
      </c>
      <c r="BG20" s="13">
        <v>9068</v>
      </c>
      <c r="BH20" s="13">
        <v>836</v>
      </c>
      <c r="BI20" s="13"/>
      <c r="BJ20" s="13">
        <v>6270</v>
      </c>
      <c r="BK20" s="13">
        <v>5100</v>
      </c>
      <c r="BL20" s="13">
        <v>20</v>
      </c>
      <c r="BM20" s="13">
        <v>0</v>
      </c>
      <c r="BN20" s="13">
        <v>11390</v>
      </c>
      <c r="BO20" s="13">
        <v>0</v>
      </c>
      <c r="BP20" s="13">
        <v>1200</v>
      </c>
      <c r="BQ20" s="13">
        <v>0</v>
      </c>
      <c r="BR20" s="13">
        <v>0</v>
      </c>
      <c r="BS20" s="13">
        <v>1200</v>
      </c>
      <c r="BT20" s="13">
        <v>1870</v>
      </c>
    </row>
    <row r="21" spans="1:72" x14ac:dyDescent="0.45">
      <c r="A21" t="s">
        <v>111</v>
      </c>
      <c r="B21" t="s">
        <v>112</v>
      </c>
      <c r="C21" s="13">
        <v>10865</v>
      </c>
      <c r="D21" s="13">
        <v>1197</v>
      </c>
      <c r="E21" s="13">
        <v>2500</v>
      </c>
      <c r="F21" s="13">
        <v>0</v>
      </c>
      <c r="G21" s="13">
        <v>-77</v>
      </c>
      <c r="H21" s="13">
        <v>0</v>
      </c>
      <c r="I21" s="13">
        <v>3573</v>
      </c>
      <c r="J21" s="13">
        <v>18058</v>
      </c>
      <c r="K21" s="13">
        <v>208580</v>
      </c>
      <c r="L21" s="13">
        <v>2489</v>
      </c>
      <c r="M21" s="13">
        <v>15859</v>
      </c>
      <c r="N21" s="13">
        <v>227</v>
      </c>
      <c r="O21" s="13"/>
      <c r="P21" s="13">
        <v>1553</v>
      </c>
      <c r="Q21" s="13">
        <v>246766</v>
      </c>
      <c r="R21" s="13">
        <v>0</v>
      </c>
      <c r="S21" s="13">
        <v>0</v>
      </c>
      <c r="T21" s="13">
        <v>0</v>
      </c>
      <c r="U21" s="13">
        <v>64</v>
      </c>
      <c r="V21" s="13">
        <v>0</v>
      </c>
      <c r="W21" s="13">
        <v>419</v>
      </c>
      <c r="X21" s="13">
        <v>0</v>
      </c>
      <c r="Y21" s="13">
        <v>107</v>
      </c>
      <c r="Z21" s="13">
        <v>249</v>
      </c>
      <c r="AA21" s="13">
        <v>839</v>
      </c>
      <c r="AB21" s="13">
        <v>118</v>
      </c>
      <c r="AC21" s="13">
        <v>78</v>
      </c>
      <c r="AD21" s="13">
        <v>198</v>
      </c>
      <c r="AE21" s="13">
        <v>0</v>
      </c>
      <c r="AF21" s="13">
        <v>174</v>
      </c>
      <c r="AG21" s="13">
        <v>154</v>
      </c>
      <c r="AH21" s="13">
        <v>1561</v>
      </c>
      <c r="AI21" s="13">
        <v>728</v>
      </c>
      <c r="AJ21" s="13">
        <v>0</v>
      </c>
      <c r="AK21" s="13">
        <v>0</v>
      </c>
      <c r="AL21" s="13">
        <v>0</v>
      </c>
      <c r="AM21" s="13">
        <v>728</v>
      </c>
      <c r="AN21" s="13">
        <v>106</v>
      </c>
      <c r="AO21" s="13">
        <v>84</v>
      </c>
      <c r="AP21" s="13">
        <v>10</v>
      </c>
      <c r="AQ21" s="13">
        <v>200</v>
      </c>
      <c r="AR21" s="13"/>
      <c r="AS21" s="13">
        <v>430</v>
      </c>
      <c r="AT21" s="13"/>
      <c r="AU21" s="13">
        <v>0</v>
      </c>
      <c r="AV21" s="13">
        <v>0</v>
      </c>
      <c r="AW21" s="13">
        <v>430</v>
      </c>
      <c r="AX21" s="13">
        <v>5064</v>
      </c>
      <c r="AY21" s="13">
        <v>2418</v>
      </c>
      <c r="AZ21" s="13">
        <v>7482</v>
      </c>
      <c r="BA21" s="13"/>
      <c r="BB21" s="13">
        <v>440</v>
      </c>
      <c r="BC21" s="13">
        <v>1898</v>
      </c>
      <c r="BD21" s="13">
        <v>403</v>
      </c>
      <c r="BE21" s="13">
        <v>657</v>
      </c>
      <c r="BF21" s="13">
        <v>4549</v>
      </c>
      <c r="BG21" s="13">
        <v>15859</v>
      </c>
      <c r="BH21" s="13">
        <v>227</v>
      </c>
      <c r="BI21" s="13"/>
      <c r="BJ21" s="13">
        <v>16245</v>
      </c>
      <c r="BK21" s="13">
        <v>9595</v>
      </c>
      <c r="BL21" s="13">
        <v>15</v>
      </c>
      <c r="BM21" s="13">
        <v>0</v>
      </c>
      <c r="BN21" s="13">
        <v>25855</v>
      </c>
      <c r="BO21" s="13">
        <v>5</v>
      </c>
      <c r="BP21" s="13">
        <v>1875</v>
      </c>
      <c r="BQ21" s="13">
        <v>25</v>
      </c>
      <c r="BR21" s="13">
        <v>0</v>
      </c>
      <c r="BS21" s="13">
        <v>1910</v>
      </c>
      <c r="BT21" s="13">
        <v>3220</v>
      </c>
    </row>
    <row r="22" spans="1:72" x14ac:dyDescent="0.45">
      <c r="A22" t="s">
        <v>113</v>
      </c>
      <c r="B22" t="s">
        <v>114</v>
      </c>
      <c r="C22" s="13">
        <v>29323</v>
      </c>
      <c r="D22" s="13">
        <v>5261</v>
      </c>
      <c r="E22" s="13">
        <v>41392</v>
      </c>
      <c r="F22" s="13">
        <v>1431</v>
      </c>
      <c r="G22" s="13">
        <v>0</v>
      </c>
      <c r="H22" s="13">
        <v>71</v>
      </c>
      <c r="I22" s="13">
        <v>7344</v>
      </c>
      <c r="J22" s="13">
        <v>84822</v>
      </c>
      <c r="K22" s="13">
        <v>351782</v>
      </c>
      <c r="L22" s="13">
        <v>150620</v>
      </c>
      <c r="M22" s="13">
        <v>110885</v>
      </c>
      <c r="N22" s="13">
        <v>10992</v>
      </c>
      <c r="O22" s="13"/>
      <c r="P22" s="13">
        <v>7195</v>
      </c>
      <c r="Q22" s="13">
        <v>716296</v>
      </c>
      <c r="R22" s="13">
        <v>6448</v>
      </c>
      <c r="S22" s="13">
        <v>9340</v>
      </c>
      <c r="T22" s="13">
        <v>3718</v>
      </c>
      <c r="U22" s="13">
        <v>20076</v>
      </c>
      <c r="V22" s="13">
        <v>2910</v>
      </c>
      <c r="W22" s="13">
        <v>1589</v>
      </c>
      <c r="X22" s="13">
        <v>4106</v>
      </c>
      <c r="Y22" s="13">
        <v>0</v>
      </c>
      <c r="Z22" s="13">
        <v>1766</v>
      </c>
      <c r="AA22" s="13">
        <v>49953</v>
      </c>
      <c r="AB22" s="13">
        <v>21734</v>
      </c>
      <c r="AC22" s="13">
        <v>5010</v>
      </c>
      <c r="AD22" s="13">
        <v>33307</v>
      </c>
      <c r="AE22" s="13">
        <v>0</v>
      </c>
      <c r="AF22" s="13">
        <v>7646</v>
      </c>
      <c r="AG22" s="13">
        <v>1359</v>
      </c>
      <c r="AH22" s="13">
        <v>119009</v>
      </c>
      <c r="AI22" s="13">
        <v>21153</v>
      </c>
      <c r="AJ22" s="13">
        <v>540</v>
      </c>
      <c r="AK22" s="13">
        <v>1728</v>
      </c>
      <c r="AL22" s="13">
        <v>340</v>
      </c>
      <c r="AM22" s="13">
        <v>23761</v>
      </c>
      <c r="AN22" s="13">
        <v>2660</v>
      </c>
      <c r="AO22" s="13">
        <v>4800</v>
      </c>
      <c r="AP22" s="13">
        <v>390</v>
      </c>
      <c r="AQ22" s="13">
        <v>7850</v>
      </c>
      <c r="AR22" s="13"/>
      <c r="AS22" s="13">
        <v>5980</v>
      </c>
      <c r="AT22" s="13"/>
      <c r="AU22" s="13">
        <v>854</v>
      </c>
      <c r="AV22" s="13">
        <v>1709</v>
      </c>
      <c r="AW22" s="13">
        <v>8543</v>
      </c>
      <c r="AX22" s="13">
        <v>34441</v>
      </c>
      <c r="AY22" s="13">
        <v>12173</v>
      </c>
      <c r="AZ22" s="13">
        <v>46614</v>
      </c>
      <c r="BA22" s="13"/>
      <c r="BB22" s="13">
        <v>13969</v>
      </c>
      <c r="BC22" s="13">
        <v>0</v>
      </c>
      <c r="BD22" s="13">
        <v>573</v>
      </c>
      <c r="BE22" s="13">
        <v>279</v>
      </c>
      <c r="BF22" s="13">
        <v>40907</v>
      </c>
      <c r="BG22" s="13">
        <v>110885</v>
      </c>
      <c r="BH22" s="13">
        <v>10992</v>
      </c>
      <c r="BI22" s="13"/>
      <c r="BJ22" s="13">
        <v>20435</v>
      </c>
      <c r="BK22" s="13">
        <v>15005</v>
      </c>
      <c r="BL22" s="13">
        <v>10</v>
      </c>
      <c r="BM22" s="13">
        <v>0</v>
      </c>
      <c r="BN22" s="13">
        <v>35445</v>
      </c>
      <c r="BO22" s="13">
        <v>15</v>
      </c>
      <c r="BP22" s="13">
        <v>3965</v>
      </c>
      <c r="BQ22" s="13">
        <v>40</v>
      </c>
      <c r="BR22" s="13">
        <v>0</v>
      </c>
      <c r="BS22" s="13">
        <v>4020</v>
      </c>
      <c r="BT22" s="13">
        <v>8400</v>
      </c>
    </row>
    <row r="23" spans="1:72" x14ac:dyDescent="0.45">
      <c r="A23" t="s">
        <v>115</v>
      </c>
      <c r="B23" t="s">
        <v>116</v>
      </c>
      <c r="C23" s="13">
        <v>1821</v>
      </c>
      <c r="D23" s="13">
        <v>0</v>
      </c>
      <c r="E23" s="13">
        <v>0</v>
      </c>
      <c r="F23" s="13">
        <v>0</v>
      </c>
      <c r="G23" s="13">
        <v>6344</v>
      </c>
      <c r="H23" s="13">
        <v>0</v>
      </c>
      <c r="I23" s="13">
        <v>323</v>
      </c>
      <c r="J23" s="13">
        <v>8488</v>
      </c>
      <c r="K23" s="13">
        <v>36668</v>
      </c>
      <c r="L23" s="13">
        <v>0</v>
      </c>
      <c r="M23" s="13">
        <v>6712</v>
      </c>
      <c r="N23" s="13">
        <v>1336</v>
      </c>
      <c r="O23" s="13"/>
      <c r="P23" s="13">
        <v>0</v>
      </c>
      <c r="Q23" s="13">
        <v>53204</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c r="AS23" s="13">
        <v>73</v>
      </c>
      <c r="AT23" s="13"/>
      <c r="AU23" s="13">
        <v>0</v>
      </c>
      <c r="AV23" s="13">
        <v>0</v>
      </c>
      <c r="AW23" s="13">
        <v>73</v>
      </c>
      <c r="AX23" s="13">
        <v>4825</v>
      </c>
      <c r="AY23" s="13">
        <v>982</v>
      </c>
      <c r="AZ23" s="13">
        <v>5807</v>
      </c>
      <c r="BA23" s="13"/>
      <c r="BB23" s="13">
        <v>0</v>
      </c>
      <c r="BC23" s="13">
        <v>0</v>
      </c>
      <c r="BD23" s="13">
        <v>0</v>
      </c>
      <c r="BE23" s="13">
        <v>0</v>
      </c>
      <c r="BF23" s="13">
        <v>832</v>
      </c>
      <c r="BG23" s="13">
        <v>6712</v>
      </c>
      <c r="BH23" s="13">
        <v>1336</v>
      </c>
      <c r="BI23" s="13"/>
      <c r="BJ23" s="13">
        <v>3345</v>
      </c>
      <c r="BK23" s="13">
        <v>1555</v>
      </c>
      <c r="BL23" s="13">
        <v>0</v>
      </c>
      <c r="BM23" s="13">
        <v>0</v>
      </c>
      <c r="BN23" s="13">
        <v>4905</v>
      </c>
      <c r="BO23" s="13">
        <v>0</v>
      </c>
      <c r="BP23" s="13">
        <v>295</v>
      </c>
      <c r="BQ23" s="13">
        <v>0</v>
      </c>
      <c r="BR23" s="13">
        <v>0</v>
      </c>
      <c r="BS23" s="13">
        <v>295</v>
      </c>
      <c r="BT23" s="13">
        <v>630</v>
      </c>
    </row>
    <row r="24" spans="1:72" x14ac:dyDescent="0.45">
      <c r="A24" t="s">
        <v>117</v>
      </c>
      <c r="B24" t="s">
        <v>118</v>
      </c>
      <c r="C24" s="13">
        <v>0</v>
      </c>
      <c r="D24" s="13">
        <v>0</v>
      </c>
      <c r="E24" s="13">
        <v>0</v>
      </c>
      <c r="F24" s="13">
        <v>0</v>
      </c>
      <c r="G24" s="13">
        <v>0</v>
      </c>
      <c r="H24" s="13">
        <v>0</v>
      </c>
      <c r="I24" s="13">
        <v>0</v>
      </c>
      <c r="J24" s="13">
        <v>0</v>
      </c>
      <c r="K24" s="13">
        <v>282</v>
      </c>
      <c r="L24" s="13">
        <v>0</v>
      </c>
      <c r="M24" s="13">
        <v>14</v>
      </c>
      <c r="N24" s="13">
        <v>182</v>
      </c>
      <c r="O24" s="13"/>
      <c r="P24" s="13">
        <v>120</v>
      </c>
      <c r="Q24" s="13">
        <v>598</v>
      </c>
      <c r="R24" s="13"/>
      <c r="S24" s="13"/>
      <c r="T24" s="13"/>
      <c r="U24" s="13"/>
      <c r="V24" s="13"/>
      <c r="W24" s="13"/>
      <c r="X24" s="13"/>
      <c r="Y24" s="13"/>
      <c r="Z24" s="13"/>
      <c r="AA24" s="13"/>
      <c r="AB24" s="13"/>
      <c r="AC24" s="13"/>
      <c r="AD24" s="13"/>
      <c r="AE24" s="13"/>
      <c r="AF24" s="13"/>
      <c r="AG24" s="13"/>
      <c r="AH24" s="13">
        <v>0</v>
      </c>
      <c r="AI24" s="13"/>
      <c r="AJ24" s="13"/>
      <c r="AK24" s="13"/>
      <c r="AL24" s="13"/>
      <c r="AM24" s="13">
        <v>0</v>
      </c>
      <c r="AN24" s="13"/>
      <c r="AO24" s="13"/>
      <c r="AP24" s="13"/>
      <c r="AQ24" s="13">
        <v>0</v>
      </c>
      <c r="AR24" s="13"/>
      <c r="AS24" s="13">
        <v>14</v>
      </c>
      <c r="AT24" s="13"/>
      <c r="AU24" s="13">
        <v>0</v>
      </c>
      <c r="AV24" s="13">
        <v>0</v>
      </c>
      <c r="AW24" s="13">
        <v>14</v>
      </c>
      <c r="AX24" s="13">
        <v>0</v>
      </c>
      <c r="AY24" s="13">
        <v>0</v>
      </c>
      <c r="AZ24" s="13">
        <v>0</v>
      </c>
      <c r="BA24" s="13"/>
      <c r="BB24" s="13">
        <v>0</v>
      </c>
      <c r="BC24" s="13">
        <v>0</v>
      </c>
      <c r="BD24" s="13">
        <v>0</v>
      </c>
      <c r="BE24" s="13">
        <v>0</v>
      </c>
      <c r="BF24" s="13">
        <v>0</v>
      </c>
      <c r="BG24" s="13">
        <v>14</v>
      </c>
      <c r="BH24" s="13">
        <v>182</v>
      </c>
      <c r="BI24" s="13"/>
      <c r="BJ24" s="13">
        <v>30</v>
      </c>
      <c r="BK24" s="13">
        <v>25</v>
      </c>
      <c r="BL24" s="13">
        <v>0</v>
      </c>
      <c r="BM24" s="13">
        <v>0</v>
      </c>
      <c r="BN24" s="13">
        <v>55</v>
      </c>
      <c r="BO24" s="13"/>
      <c r="BP24" s="13"/>
      <c r="BQ24" s="13"/>
      <c r="BR24" s="13"/>
      <c r="BS24" s="13"/>
      <c r="BT24" s="13"/>
    </row>
    <row r="25" spans="1:72" x14ac:dyDescent="0.45">
      <c r="A25" t="s">
        <v>119</v>
      </c>
      <c r="B25" t="s">
        <v>120</v>
      </c>
      <c r="C25" s="13">
        <v>432</v>
      </c>
      <c r="D25" s="13">
        <v>1188</v>
      </c>
      <c r="E25" s="13">
        <v>87</v>
      </c>
      <c r="F25" s="13">
        <v>0</v>
      </c>
      <c r="G25" s="13">
        <v>820</v>
      </c>
      <c r="H25" s="13">
        <v>204</v>
      </c>
      <c r="I25" s="13">
        <v>194</v>
      </c>
      <c r="J25" s="13">
        <v>2925</v>
      </c>
      <c r="K25" s="13">
        <v>16812</v>
      </c>
      <c r="L25" s="13">
        <v>226</v>
      </c>
      <c r="M25" s="13">
        <v>4266</v>
      </c>
      <c r="N25" s="13">
        <v>52</v>
      </c>
      <c r="O25" s="13"/>
      <c r="P25" s="13">
        <v>0</v>
      </c>
      <c r="Q25" s="13">
        <v>24281</v>
      </c>
      <c r="R25" s="13">
        <v>0</v>
      </c>
      <c r="S25" s="13">
        <v>0</v>
      </c>
      <c r="T25" s="13">
        <v>0</v>
      </c>
      <c r="U25" s="13">
        <v>0</v>
      </c>
      <c r="V25" s="13">
        <v>0</v>
      </c>
      <c r="W25" s="13">
        <v>0</v>
      </c>
      <c r="X25" s="13">
        <v>0</v>
      </c>
      <c r="Y25" s="13">
        <v>0</v>
      </c>
      <c r="Z25" s="13">
        <v>68</v>
      </c>
      <c r="AA25" s="13">
        <v>68</v>
      </c>
      <c r="AB25" s="13">
        <v>0</v>
      </c>
      <c r="AC25" s="13">
        <v>121</v>
      </c>
      <c r="AD25" s="13">
        <v>6</v>
      </c>
      <c r="AE25" s="13">
        <v>0</v>
      </c>
      <c r="AF25" s="13">
        <v>0</v>
      </c>
      <c r="AG25" s="13">
        <v>0</v>
      </c>
      <c r="AH25" s="13">
        <v>195</v>
      </c>
      <c r="AI25" s="13">
        <v>0</v>
      </c>
      <c r="AJ25" s="13">
        <v>0</v>
      </c>
      <c r="AK25" s="13">
        <v>0</v>
      </c>
      <c r="AL25" s="13">
        <v>0</v>
      </c>
      <c r="AM25" s="13">
        <v>0</v>
      </c>
      <c r="AN25" s="13">
        <v>0</v>
      </c>
      <c r="AO25" s="13">
        <v>0</v>
      </c>
      <c r="AP25" s="13">
        <v>31</v>
      </c>
      <c r="AQ25" s="13">
        <v>31</v>
      </c>
      <c r="AR25" s="13"/>
      <c r="AS25" s="13">
        <v>0</v>
      </c>
      <c r="AT25" s="13"/>
      <c r="AU25" s="13">
        <v>0</v>
      </c>
      <c r="AV25" s="13">
        <v>0</v>
      </c>
      <c r="AW25" s="13">
        <v>0</v>
      </c>
      <c r="AX25" s="13">
        <v>1400</v>
      </c>
      <c r="AY25" s="13">
        <v>1462</v>
      </c>
      <c r="AZ25" s="13">
        <v>2862</v>
      </c>
      <c r="BA25" s="13"/>
      <c r="BB25" s="13">
        <v>0</v>
      </c>
      <c r="BC25" s="13">
        <v>0</v>
      </c>
      <c r="BD25" s="13">
        <v>35</v>
      </c>
      <c r="BE25" s="13">
        <v>0</v>
      </c>
      <c r="BF25" s="13">
        <v>1369</v>
      </c>
      <c r="BG25" s="13">
        <v>4266</v>
      </c>
      <c r="BH25" s="13">
        <v>52</v>
      </c>
      <c r="BI25" s="13"/>
      <c r="BJ25" s="13">
        <v>1815</v>
      </c>
      <c r="BK25" s="13">
        <v>440</v>
      </c>
      <c r="BL25" s="13">
        <v>0</v>
      </c>
      <c r="BM25" s="13">
        <v>0</v>
      </c>
      <c r="BN25" s="13">
        <v>2260</v>
      </c>
      <c r="BO25" s="13">
        <v>0</v>
      </c>
      <c r="BP25" s="13">
        <v>110</v>
      </c>
      <c r="BQ25" s="13">
        <v>0</v>
      </c>
      <c r="BR25" s="13">
        <v>0</v>
      </c>
      <c r="BS25" s="13">
        <v>110</v>
      </c>
      <c r="BT25" s="13">
        <v>350</v>
      </c>
    </row>
    <row r="26" spans="1:72" x14ac:dyDescent="0.45">
      <c r="A26" t="s">
        <v>121</v>
      </c>
      <c r="B26" t="s">
        <v>122</v>
      </c>
      <c r="C26" s="13">
        <v>2907</v>
      </c>
      <c r="D26" s="13">
        <v>0</v>
      </c>
      <c r="E26" s="13">
        <v>476</v>
      </c>
      <c r="F26" s="13">
        <v>0</v>
      </c>
      <c r="G26" s="13">
        <v>19394</v>
      </c>
      <c r="H26" s="13">
        <v>0</v>
      </c>
      <c r="I26" s="13">
        <v>1868</v>
      </c>
      <c r="J26" s="13">
        <v>24645</v>
      </c>
      <c r="K26" s="13">
        <v>54122</v>
      </c>
      <c r="L26" s="13">
        <v>444</v>
      </c>
      <c r="M26" s="13">
        <v>6747</v>
      </c>
      <c r="N26" s="13">
        <v>87</v>
      </c>
      <c r="O26" s="13"/>
      <c r="P26" s="13">
        <v>23</v>
      </c>
      <c r="Q26" s="13">
        <v>86068</v>
      </c>
      <c r="R26" s="13">
        <v>0</v>
      </c>
      <c r="S26" s="13">
        <v>0</v>
      </c>
      <c r="T26" s="13">
        <v>0</v>
      </c>
      <c r="U26" s="13">
        <v>0</v>
      </c>
      <c r="V26" s="13">
        <v>0</v>
      </c>
      <c r="W26" s="13">
        <v>0</v>
      </c>
      <c r="X26" s="13">
        <v>0</v>
      </c>
      <c r="Y26" s="13">
        <v>0</v>
      </c>
      <c r="Z26" s="13">
        <v>0</v>
      </c>
      <c r="AA26" s="13">
        <v>0</v>
      </c>
      <c r="AB26" s="13">
        <v>17</v>
      </c>
      <c r="AC26" s="13">
        <v>0</v>
      </c>
      <c r="AD26" s="13">
        <v>87</v>
      </c>
      <c r="AE26" s="13">
        <v>0</v>
      </c>
      <c r="AF26" s="13">
        <v>155</v>
      </c>
      <c r="AG26" s="13">
        <v>0</v>
      </c>
      <c r="AH26" s="13">
        <v>259</v>
      </c>
      <c r="AI26" s="13">
        <v>166</v>
      </c>
      <c r="AJ26" s="13">
        <v>0</v>
      </c>
      <c r="AK26" s="13">
        <v>0</v>
      </c>
      <c r="AL26" s="13">
        <v>0</v>
      </c>
      <c r="AM26" s="13">
        <v>166</v>
      </c>
      <c r="AN26" s="13">
        <v>0</v>
      </c>
      <c r="AO26" s="13">
        <v>0</v>
      </c>
      <c r="AP26" s="13">
        <v>19</v>
      </c>
      <c r="AQ26" s="13">
        <v>19</v>
      </c>
      <c r="AR26" s="13"/>
      <c r="AS26" s="13">
        <v>410</v>
      </c>
      <c r="AT26" s="13"/>
      <c r="AU26" s="13">
        <v>0</v>
      </c>
      <c r="AV26" s="13">
        <v>1031</v>
      </c>
      <c r="AW26" s="13">
        <v>1441</v>
      </c>
      <c r="AX26" s="13">
        <v>1155</v>
      </c>
      <c r="AY26" s="13">
        <v>519</v>
      </c>
      <c r="AZ26" s="13">
        <v>1674</v>
      </c>
      <c r="BA26" s="13"/>
      <c r="BB26" s="13">
        <v>0</v>
      </c>
      <c r="BC26" s="13">
        <v>18</v>
      </c>
      <c r="BD26" s="13">
        <v>112</v>
      </c>
      <c r="BE26" s="13">
        <v>2</v>
      </c>
      <c r="BF26" s="13">
        <v>3500</v>
      </c>
      <c r="BG26" s="13">
        <v>6747</v>
      </c>
      <c r="BH26" s="13">
        <v>87</v>
      </c>
      <c r="BI26" s="13"/>
      <c r="BJ26" s="13">
        <v>4190</v>
      </c>
      <c r="BK26" s="13">
        <v>2755</v>
      </c>
      <c r="BL26" s="13">
        <v>5</v>
      </c>
      <c r="BM26" s="13">
        <v>0</v>
      </c>
      <c r="BN26" s="13">
        <v>6945</v>
      </c>
      <c r="BO26" s="13">
        <v>0</v>
      </c>
      <c r="BP26" s="13">
        <v>335</v>
      </c>
      <c r="BQ26" s="13">
        <v>30</v>
      </c>
      <c r="BR26" s="13">
        <v>0</v>
      </c>
      <c r="BS26" s="13">
        <v>365</v>
      </c>
      <c r="BT26" s="13">
        <v>650</v>
      </c>
    </row>
    <row r="27" spans="1:72" x14ac:dyDescent="0.45">
      <c r="A27" t="s">
        <v>123</v>
      </c>
      <c r="B27" t="s">
        <v>124</v>
      </c>
      <c r="C27" s="13">
        <v>1327</v>
      </c>
      <c r="D27" s="13">
        <v>181</v>
      </c>
      <c r="E27" s="13">
        <v>123</v>
      </c>
      <c r="F27" s="13">
        <v>0</v>
      </c>
      <c r="G27" s="13">
        <v>1019</v>
      </c>
      <c r="H27" s="13">
        <v>0</v>
      </c>
      <c r="I27" s="13">
        <v>122</v>
      </c>
      <c r="J27" s="13">
        <v>2772</v>
      </c>
      <c r="K27" s="13">
        <v>32546</v>
      </c>
      <c r="L27" s="13">
        <v>125</v>
      </c>
      <c r="M27" s="13">
        <v>7109</v>
      </c>
      <c r="N27" s="13">
        <v>89</v>
      </c>
      <c r="O27" s="13"/>
      <c r="P27" s="13">
        <v>20</v>
      </c>
      <c r="Q27" s="13">
        <v>42661</v>
      </c>
      <c r="R27" s="13">
        <v>0</v>
      </c>
      <c r="S27" s="13">
        <v>0</v>
      </c>
      <c r="T27" s="13">
        <v>0</v>
      </c>
      <c r="U27" s="13">
        <v>84</v>
      </c>
      <c r="V27" s="13">
        <v>0</v>
      </c>
      <c r="W27" s="13">
        <v>0</v>
      </c>
      <c r="X27" s="13">
        <v>0</v>
      </c>
      <c r="Y27" s="13">
        <v>0</v>
      </c>
      <c r="Z27" s="13">
        <v>8</v>
      </c>
      <c r="AA27" s="13">
        <v>92</v>
      </c>
      <c r="AB27" s="13">
        <v>0</v>
      </c>
      <c r="AC27" s="13">
        <v>10</v>
      </c>
      <c r="AD27" s="13">
        <v>0</v>
      </c>
      <c r="AE27" s="13">
        <v>0</v>
      </c>
      <c r="AF27" s="13">
        <v>23</v>
      </c>
      <c r="AG27" s="13">
        <v>0</v>
      </c>
      <c r="AH27" s="13">
        <v>125</v>
      </c>
      <c r="AI27" s="13">
        <v>0</v>
      </c>
      <c r="AJ27" s="13">
        <v>0</v>
      </c>
      <c r="AK27" s="13">
        <v>0</v>
      </c>
      <c r="AL27" s="13">
        <v>0</v>
      </c>
      <c r="AM27" s="13">
        <v>0</v>
      </c>
      <c r="AN27" s="13">
        <v>0</v>
      </c>
      <c r="AO27" s="13">
        <v>0</v>
      </c>
      <c r="AP27" s="13">
        <v>0</v>
      </c>
      <c r="AQ27" s="13">
        <v>0</v>
      </c>
      <c r="AR27" s="13"/>
      <c r="AS27" s="13">
        <v>304</v>
      </c>
      <c r="AT27" s="13"/>
      <c r="AU27" s="13">
        <v>0</v>
      </c>
      <c r="AV27" s="13">
        <v>0</v>
      </c>
      <c r="AW27" s="13">
        <v>304</v>
      </c>
      <c r="AX27" s="13">
        <v>4077</v>
      </c>
      <c r="AY27" s="13">
        <v>1229</v>
      </c>
      <c r="AZ27" s="13">
        <v>5306</v>
      </c>
      <c r="BA27" s="13"/>
      <c r="BB27" s="13">
        <v>0</v>
      </c>
      <c r="BC27" s="13">
        <v>0</v>
      </c>
      <c r="BD27" s="13">
        <v>76</v>
      </c>
      <c r="BE27" s="13">
        <v>0</v>
      </c>
      <c r="BF27" s="13">
        <v>1423</v>
      </c>
      <c r="BG27" s="13">
        <v>7109</v>
      </c>
      <c r="BH27" s="13">
        <v>89</v>
      </c>
      <c r="BI27" s="13"/>
      <c r="BJ27" s="13">
        <v>2325</v>
      </c>
      <c r="BK27" s="13">
        <v>1040</v>
      </c>
      <c r="BL27" s="13">
        <v>20</v>
      </c>
      <c r="BM27" s="13">
        <v>0</v>
      </c>
      <c r="BN27" s="13">
        <v>3385</v>
      </c>
      <c r="BO27" s="13">
        <v>0</v>
      </c>
      <c r="BP27" s="13">
        <v>380</v>
      </c>
      <c r="BQ27" s="13">
        <v>0</v>
      </c>
      <c r="BR27" s="13">
        <v>0</v>
      </c>
      <c r="BS27" s="13">
        <v>380</v>
      </c>
      <c r="BT27" s="13">
        <v>570</v>
      </c>
    </row>
    <row r="28" spans="1:72" x14ac:dyDescent="0.45">
      <c r="A28" t="s">
        <v>125</v>
      </c>
      <c r="B28" t="s">
        <v>126</v>
      </c>
      <c r="C28" s="13">
        <v>6269</v>
      </c>
      <c r="D28" s="13">
        <v>593</v>
      </c>
      <c r="E28" s="13">
        <v>3166</v>
      </c>
      <c r="F28" s="13">
        <v>0</v>
      </c>
      <c r="G28" s="13">
        <v>0</v>
      </c>
      <c r="H28" s="13">
        <v>0</v>
      </c>
      <c r="I28" s="13">
        <v>1094</v>
      </c>
      <c r="J28" s="13">
        <v>11122</v>
      </c>
      <c r="K28" s="13">
        <v>127107</v>
      </c>
      <c r="L28" s="13">
        <v>6575</v>
      </c>
      <c r="M28" s="13">
        <v>15115</v>
      </c>
      <c r="N28" s="13">
        <v>200</v>
      </c>
      <c r="O28" s="13"/>
      <c r="P28" s="13">
        <v>69</v>
      </c>
      <c r="Q28" s="13">
        <v>160188</v>
      </c>
      <c r="R28" s="13">
        <v>0</v>
      </c>
      <c r="S28" s="13">
        <v>0</v>
      </c>
      <c r="T28" s="13">
        <v>127</v>
      </c>
      <c r="U28" s="13">
        <v>367</v>
      </c>
      <c r="V28" s="13">
        <v>-28</v>
      </c>
      <c r="W28" s="13">
        <v>333</v>
      </c>
      <c r="X28" s="13">
        <v>0</v>
      </c>
      <c r="Y28" s="13">
        <v>0</v>
      </c>
      <c r="Z28" s="13">
        <v>123</v>
      </c>
      <c r="AA28" s="13">
        <v>922</v>
      </c>
      <c r="AB28" s="13">
        <v>58</v>
      </c>
      <c r="AC28" s="13">
        <v>653</v>
      </c>
      <c r="AD28" s="13">
        <v>3069</v>
      </c>
      <c r="AE28" s="13">
        <v>0</v>
      </c>
      <c r="AF28" s="13">
        <v>317</v>
      </c>
      <c r="AG28" s="13">
        <v>60</v>
      </c>
      <c r="AH28" s="13">
        <v>5079</v>
      </c>
      <c r="AI28" s="13">
        <v>1360</v>
      </c>
      <c r="AJ28" s="13">
        <v>0</v>
      </c>
      <c r="AK28" s="13">
        <v>0</v>
      </c>
      <c r="AL28" s="13">
        <v>67</v>
      </c>
      <c r="AM28" s="13">
        <v>1427</v>
      </c>
      <c r="AN28" s="13">
        <v>0</v>
      </c>
      <c r="AO28" s="13">
        <v>0</v>
      </c>
      <c r="AP28" s="13">
        <v>69</v>
      </c>
      <c r="AQ28" s="13">
        <v>69</v>
      </c>
      <c r="AR28" s="13"/>
      <c r="AS28" s="13">
        <v>126</v>
      </c>
      <c r="AT28" s="13"/>
      <c r="AU28" s="13">
        <v>0</v>
      </c>
      <c r="AV28" s="13">
        <v>224</v>
      </c>
      <c r="AW28" s="13">
        <v>350</v>
      </c>
      <c r="AX28" s="13">
        <v>9673</v>
      </c>
      <c r="AY28" s="13">
        <v>121</v>
      </c>
      <c r="AZ28" s="13">
        <v>9794</v>
      </c>
      <c r="BA28" s="13"/>
      <c r="BB28" s="13">
        <v>125</v>
      </c>
      <c r="BC28" s="13">
        <v>0</v>
      </c>
      <c r="BD28" s="13">
        <v>0</v>
      </c>
      <c r="BE28" s="13">
        <v>0</v>
      </c>
      <c r="BF28" s="13">
        <v>4846</v>
      </c>
      <c r="BG28" s="13">
        <v>15115</v>
      </c>
      <c r="BH28" s="13">
        <v>200</v>
      </c>
      <c r="BI28" s="13"/>
      <c r="BJ28" s="13">
        <v>9835</v>
      </c>
      <c r="BK28" s="13">
        <v>8015</v>
      </c>
      <c r="BL28" s="13">
        <v>30</v>
      </c>
      <c r="BM28" s="13">
        <v>0</v>
      </c>
      <c r="BN28" s="13">
        <v>17880</v>
      </c>
      <c r="BO28" s="13">
        <v>0</v>
      </c>
      <c r="BP28" s="13">
        <v>935</v>
      </c>
      <c r="BQ28" s="13">
        <v>0</v>
      </c>
      <c r="BR28" s="13">
        <v>0</v>
      </c>
      <c r="BS28" s="13">
        <v>935</v>
      </c>
      <c r="BT28" s="13">
        <v>1865</v>
      </c>
    </row>
    <row r="29" spans="1:72" x14ac:dyDescent="0.45">
      <c r="A29" t="s">
        <v>127</v>
      </c>
      <c r="B29" t="s">
        <v>128</v>
      </c>
      <c r="C29" s="13">
        <v>0</v>
      </c>
      <c r="D29" s="13">
        <v>0</v>
      </c>
      <c r="E29" s="13">
        <v>0</v>
      </c>
      <c r="F29" s="13"/>
      <c r="G29" s="13">
        <v>0</v>
      </c>
      <c r="H29" s="13">
        <v>0</v>
      </c>
      <c r="I29" s="13">
        <v>0</v>
      </c>
      <c r="J29" s="13">
        <v>0</v>
      </c>
      <c r="K29" s="13">
        <v>87333</v>
      </c>
      <c r="L29" s="13">
        <v>0</v>
      </c>
      <c r="M29" s="13">
        <v>2141</v>
      </c>
      <c r="N29" s="13">
        <v>0</v>
      </c>
      <c r="O29" s="13"/>
      <c r="P29" s="13">
        <v>0</v>
      </c>
      <c r="Q29" s="13">
        <v>89474</v>
      </c>
      <c r="R29" s="13"/>
      <c r="S29" s="13"/>
      <c r="T29" s="13"/>
      <c r="U29" s="13"/>
      <c r="V29" s="13"/>
      <c r="W29" s="13"/>
      <c r="X29" s="13"/>
      <c r="Y29" s="13"/>
      <c r="Z29" s="13"/>
      <c r="AA29" s="13"/>
      <c r="AB29" s="13"/>
      <c r="AC29" s="13"/>
      <c r="AD29" s="13"/>
      <c r="AE29" s="13"/>
      <c r="AF29" s="13"/>
      <c r="AG29" s="13"/>
      <c r="AH29" s="13">
        <v>0</v>
      </c>
      <c r="AI29" s="13"/>
      <c r="AJ29" s="13"/>
      <c r="AK29" s="13"/>
      <c r="AL29" s="13"/>
      <c r="AM29" s="13">
        <v>0</v>
      </c>
      <c r="AN29" s="13"/>
      <c r="AO29" s="13"/>
      <c r="AP29" s="13"/>
      <c r="AQ29" s="13">
        <v>0</v>
      </c>
      <c r="AR29" s="13"/>
      <c r="AS29" s="13">
        <v>0</v>
      </c>
      <c r="AT29" s="13"/>
      <c r="AU29" s="13">
        <v>0</v>
      </c>
      <c r="AV29" s="13">
        <v>0</v>
      </c>
      <c r="AW29" s="13">
        <v>0</v>
      </c>
      <c r="AX29" s="13">
        <v>0</v>
      </c>
      <c r="AY29" s="13">
        <v>0</v>
      </c>
      <c r="AZ29" s="13">
        <v>0</v>
      </c>
      <c r="BA29" s="13"/>
      <c r="BB29" s="13">
        <v>0</v>
      </c>
      <c r="BC29" s="13">
        <v>0</v>
      </c>
      <c r="BD29" s="13">
        <v>0</v>
      </c>
      <c r="BE29" s="13">
        <v>0</v>
      </c>
      <c r="BF29" s="13">
        <v>2141</v>
      </c>
      <c r="BG29" s="13">
        <v>2141</v>
      </c>
      <c r="BH29" s="13">
        <v>0</v>
      </c>
      <c r="BI29" s="13"/>
      <c r="BJ29" s="13">
        <v>5830</v>
      </c>
      <c r="BK29" s="13">
        <v>3725</v>
      </c>
      <c r="BL29" s="13">
        <v>10</v>
      </c>
      <c r="BM29" s="13">
        <v>0</v>
      </c>
      <c r="BN29" s="13">
        <v>9565</v>
      </c>
      <c r="BO29" s="13"/>
      <c r="BP29" s="13"/>
      <c r="BQ29" s="13"/>
      <c r="BR29" s="13"/>
      <c r="BS29" s="13"/>
      <c r="BT29" s="13"/>
    </row>
    <row r="30" spans="1:72" x14ac:dyDescent="0.45">
      <c r="A30" t="s">
        <v>129</v>
      </c>
      <c r="B30" t="s">
        <v>130</v>
      </c>
      <c r="C30" s="13">
        <v>6626</v>
      </c>
      <c r="D30" s="13">
        <v>775</v>
      </c>
      <c r="E30" s="13">
        <v>3945</v>
      </c>
      <c r="F30" s="13">
        <v>0</v>
      </c>
      <c r="G30" s="13">
        <v>0</v>
      </c>
      <c r="H30" s="13">
        <v>0</v>
      </c>
      <c r="I30" s="13">
        <v>1659</v>
      </c>
      <c r="J30" s="13">
        <v>13005</v>
      </c>
      <c r="K30" s="13">
        <v>78565</v>
      </c>
      <c r="L30" s="13">
        <v>7308</v>
      </c>
      <c r="M30" s="13">
        <v>9414</v>
      </c>
      <c r="N30" s="13">
        <v>574</v>
      </c>
      <c r="O30" s="13"/>
      <c r="P30" s="13">
        <v>294</v>
      </c>
      <c r="Q30" s="13">
        <v>109160</v>
      </c>
      <c r="R30" s="13">
        <v>90</v>
      </c>
      <c r="S30" s="13">
        <v>358</v>
      </c>
      <c r="T30" s="13">
        <v>0</v>
      </c>
      <c r="U30" s="13">
        <v>842</v>
      </c>
      <c r="V30" s="13">
        <v>73</v>
      </c>
      <c r="W30" s="13">
        <v>432</v>
      </c>
      <c r="X30" s="13">
        <v>0</v>
      </c>
      <c r="Y30" s="13">
        <v>0</v>
      </c>
      <c r="Z30" s="13">
        <v>192</v>
      </c>
      <c r="AA30" s="13">
        <v>1987</v>
      </c>
      <c r="AB30" s="13">
        <v>1060</v>
      </c>
      <c r="AC30" s="13">
        <v>68</v>
      </c>
      <c r="AD30" s="13">
        <v>1499</v>
      </c>
      <c r="AE30" s="13">
        <v>0</v>
      </c>
      <c r="AF30" s="13">
        <v>938</v>
      </c>
      <c r="AG30" s="13">
        <v>22</v>
      </c>
      <c r="AH30" s="13">
        <v>5574</v>
      </c>
      <c r="AI30" s="13">
        <v>1009</v>
      </c>
      <c r="AJ30" s="13">
        <v>0</v>
      </c>
      <c r="AK30" s="13">
        <v>432</v>
      </c>
      <c r="AL30" s="13">
        <v>1</v>
      </c>
      <c r="AM30" s="13">
        <v>1442</v>
      </c>
      <c r="AN30" s="13">
        <v>3</v>
      </c>
      <c r="AO30" s="13">
        <v>255</v>
      </c>
      <c r="AP30" s="13">
        <v>34</v>
      </c>
      <c r="AQ30" s="13">
        <v>292</v>
      </c>
      <c r="AR30" s="13"/>
      <c r="AS30" s="13">
        <v>1017</v>
      </c>
      <c r="AT30" s="13"/>
      <c r="AU30" s="13">
        <v>96</v>
      </c>
      <c r="AV30" s="13">
        <v>320</v>
      </c>
      <c r="AW30" s="13">
        <v>1433</v>
      </c>
      <c r="AX30" s="13">
        <v>752</v>
      </c>
      <c r="AY30" s="13">
        <v>1438</v>
      </c>
      <c r="AZ30" s="13">
        <v>2190</v>
      </c>
      <c r="BA30" s="13"/>
      <c r="BB30" s="13">
        <v>0</v>
      </c>
      <c r="BC30" s="13">
        <v>0</v>
      </c>
      <c r="BD30" s="13">
        <v>726</v>
      </c>
      <c r="BE30" s="13">
        <v>0</v>
      </c>
      <c r="BF30" s="13">
        <v>5065</v>
      </c>
      <c r="BG30" s="13">
        <v>9414</v>
      </c>
      <c r="BH30" s="13">
        <v>574</v>
      </c>
      <c r="BI30" s="13"/>
      <c r="BJ30" s="13">
        <v>5475</v>
      </c>
      <c r="BK30" s="13">
        <v>4185</v>
      </c>
      <c r="BL30" s="13">
        <v>0</v>
      </c>
      <c r="BM30" s="13">
        <v>0</v>
      </c>
      <c r="BN30" s="13">
        <v>9665</v>
      </c>
      <c r="BO30" s="13">
        <v>0</v>
      </c>
      <c r="BP30" s="13">
        <v>545</v>
      </c>
      <c r="BQ30" s="13">
        <v>0</v>
      </c>
      <c r="BR30" s="13">
        <v>0</v>
      </c>
      <c r="BS30" s="13">
        <v>545</v>
      </c>
      <c r="BT30" s="13">
        <v>1465</v>
      </c>
    </row>
    <row r="31" spans="1:72" x14ac:dyDescent="0.45">
      <c r="A31" t="s">
        <v>131</v>
      </c>
      <c r="B31" t="s">
        <v>132</v>
      </c>
      <c r="C31" s="13">
        <v>10523</v>
      </c>
      <c r="D31" s="13">
        <v>4765</v>
      </c>
      <c r="E31" s="13">
        <v>4977</v>
      </c>
      <c r="F31" s="13">
        <v>2115</v>
      </c>
      <c r="G31" s="13">
        <v>0</v>
      </c>
      <c r="H31" s="13">
        <v>0</v>
      </c>
      <c r="I31" s="13">
        <v>838</v>
      </c>
      <c r="J31" s="13">
        <v>23218</v>
      </c>
      <c r="K31" s="13">
        <v>145865</v>
      </c>
      <c r="L31" s="13">
        <v>7415</v>
      </c>
      <c r="M31" s="13">
        <v>33848</v>
      </c>
      <c r="N31" s="13">
        <v>625</v>
      </c>
      <c r="O31" s="13"/>
      <c r="P31" s="13">
        <v>482</v>
      </c>
      <c r="Q31" s="13">
        <v>211453</v>
      </c>
      <c r="R31" s="13">
        <v>137</v>
      </c>
      <c r="S31" s="13">
        <v>448</v>
      </c>
      <c r="T31" s="13">
        <v>156</v>
      </c>
      <c r="U31" s="13">
        <v>540</v>
      </c>
      <c r="V31" s="13">
        <v>195</v>
      </c>
      <c r="W31" s="13">
        <v>260</v>
      </c>
      <c r="X31" s="13">
        <v>53</v>
      </c>
      <c r="Y31" s="13">
        <v>0</v>
      </c>
      <c r="Z31" s="13">
        <v>44</v>
      </c>
      <c r="AA31" s="13">
        <v>1833</v>
      </c>
      <c r="AB31" s="13">
        <v>1151</v>
      </c>
      <c r="AC31" s="13">
        <v>0</v>
      </c>
      <c r="AD31" s="13">
        <v>2044</v>
      </c>
      <c r="AE31" s="13">
        <v>0</v>
      </c>
      <c r="AF31" s="13">
        <v>446</v>
      </c>
      <c r="AG31" s="13">
        <v>63</v>
      </c>
      <c r="AH31" s="13">
        <v>5537</v>
      </c>
      <c r="AI31" s="13">
        <v>1479</v>
      </c>
      <c r="AJ31" s="13">
        <v>0</v>
      </c>
      <c r="AK31" s="13">
        <v>5</v>
      </c>
      <c r="AL31" s="13">
        <v>53</v>
      </c>
      <c r="AM31" s="13">
        <v>1537</v>
      </c>
      <c r="AN31" s="13">
        <v>2</v>
      </c>
      <c r="AO31" s="13">
        <v>0</v>
      </c>
      <c r="AP31" s="13">
        <v>339</v>
      </c>
      <c r="AQ31" s="13">
        <v>341</v>
      </c>
      <c r="AR31" s="13"/>
      <c r="AS31" s="13">
        <v>829</v>
      </c>
      <c r="AT31" s="13"/>
      <c r="AU31" s="13">
        <v>222</v>
      </c>
      <c r="AV31" s="13">
        <v>3987</v>
      </c>
      <c r="AW31" s="13">
        <v>5038</v>
      </c>
      <c r="AX31" s="13">
        <v>13430</v>
      </c>
      <c r="AY31" s="13">
        <v>5816</v>
      </c>
      <c r="AZ31" s="13">
        <v>19246</v>
      </c>
      <c r="BA31" s="13"/>
      <c r="BB31" s="13">
        <v>4972</v>
      </c>
      <c r="BC31" s="13">
        <v>133</v>
      </c>
      <c r="BD31" s="13">
        <v>0</v>
      </c>
      <c r="BE31" s="13">
        <v>0</v>
      </c>
      <c r="BF31" s="13">
        <v>4459</v>
      </c>
      <c r="BG31" s="13">
        <v>33848</v>
      </c>
      <c r="BH31" s="13">
        <v>625</v>
      </c>
      <c r="BI31" s="13"/>
      <c r="BJ31" s="13">
        <v>12615</v>
      </c>
      <c r="BK31" s="13">
        <v>7825</v>
      </c>
      <c r="BL31" s="13">
        <v>30</v>
      </c>
      <c r="BM31" s="13">
        <v>0</v>
      </c>
      <c r="BN31" s="13">
        <v>20470</v>
      </c>
      <c r="BO31" s="13">
        <v>5</v>
      </c>
      <c r="BP31" s="13">
        <v>1655</v>
      </c>
      <c r="BQ31" s="13">
        <v>5</v>
      </c>
      <c r="BR31" s="13">
        <v>0</v>
      </c>
      <c r="BS31" s="13">
        <v>1665</v>
      </c>
      <c r="BT31" s="13">
        <v>3305</v>
      </c>
    </row>
    <row r="32" spans="1:72" x14ac:dyDescent="0.45">
      <c r="A32" t="s">
        <v>133</v>
      </c>
      <c r="B32" t="s">
        <v>134</v>
      </c>
      <c r="C32" s="13">
        <v>871</v>
      </c>
      <c r="D32" s="13">
        <v>0</v>
      </c>
      <c r="E32" s="13">
        <v>0</v>
      </c>
      <c r="F32" s="13">
        <v>0</v>
      </c>
      <c r="G32" s="13">
        <v>0</v>
      </c>
      <c r="H32" s="13">
        <v>0</v>
      </c>
      <c r="I32" s="13">
        <v>47</v>
      </c>
      <c r="J32" s="13">
        <v>918</v>
      </c>
      <c r="K32" s="13">
        <v>3683</v>
      </c>
      <c r="L32" s="13">
        <v>137</v>
      </c>
      <c r="M32" s="13">
        <v>663</v>
      </c>
      <c r="N32" s="13">
        <v>24</v>
      </c>
      <c r="O32" s="13"/>
      <c r="P32" s="13">
        <v>215</v>
      </c>
      <c r="Q32" s="13">
        <v>5640</v>
      </c>
      <c r="R32" s="13">
        <v>0</v>
      </c>
      <c r="S32" s="13">
        <v>0</v>
      </c>
      <c r="T32" s="13">
        <v>0</v>
      </c>
      <c r="U32" s="13">
        <v>0</v>
      </c>
      <c r="V32" s="13">
        <v>0</v>
      </c>
      <c r="W32" s="13">
        <v>0</v>
      </c>
      <c r="X32" s="13">
        <v>0</v>
      </c>
      <c r="Y32" s="13">
        <v>0</v>
      </c>
      <c r="Z32" s="13">
        <v>0</v>
      </c>
      <c r="AA32" s="13">
        <v>0</v>
      </c>
      <c r="AB32" s="13">
        <v>0</v>
      </c>
      <c r="AC32" s="13">
        <v>130</v>
      </c>
      <c r="AD32" s="13">
        <v>0</v>
      </c>
      <c r="AE32" s="13">
        <v>0</v>
      </c>
      <c r="AF32" s="13">
        <v>0</v>
      </c>
      <c r="AG32" s="13">
        <v>0</v>
      </c>
      <c r="AH32" s="13">
        <v>130</v>
      </c>
      <c r="AI32" s="13">
        <v>0</v>
      </c>
      <c r="AJ32" s="13">
        <v>0</v>
      </c>
      <c r="AK32" s="13">
        <v>0</v>
      </c>
      <c r="AL32" s="13">
        <v>0</v>
      </c>
      <c r="AM32" s="13">
        <v>0</v>
      </c>
      <c r="AN32" s="13">
        <v>0</v>
      </c>
      <c r="AO32" s="13">
        <v>0</v>
      </c>
      <c r="AP32" s="13">
        <v>7</v>
      </c>
      <c r="AQ32" s="13">
        <v>7</v>
      </c>
      <c r="AR32" s="13"/>
      <c r="AS32" s="13">
        <v>0</v>
      </c>
      <c r="AT32" s="13"/>
      <c r="AU32" s="13">
        <v>0</v>
      </c>
      <c r="AV32" s="13">
        <v>0</v>
      </c>
      <c r="AW32" s="13">
        <v>0</v>
      </c>
      <c r="AX32" s="13">
        <v>0</v>
      </c>
      <c r="AY32" s="13">
        <v>0</v>
      </c>
      <c r="AZ32" s="13">
        <v>0</v>
      </c>
      <c r="BA32" s="13"/>
      <c r="BB32" s="13">
        <v>0</v>
      </c>
      <c r="BC32" s="13">
        <v>0</v>
      </c>
      <c r="BD32" s="13">
        <v>0</v>
      </c>
      <c r="BE32" s="13">
        <v>0</v>
      </c>
      <c r="BF32" s="13">
        <v>663</v>
      </c>
      <c r="BG32" s="13">
        <v>663</v>
      </c>
      <c r="BH32" s="13">
        <v>24</v>
      </c>
      <c r="BI32" s="13"/>
      <c r="BJ32" s="13">
        <v>285</v>
      </c>
      <c r="BK32" s="13">
        <v>210</v>
      </c>
      <c r="BL32" s="13">
        <v>0</v>
      </c>
      <c r="BM32" s="13">
        <v>0</v>
      </c>
      <c r="BN32" s="13">
        <v>490</v>
      </c>
      <c r="BO32" s="13">
        <v>5</v>
      </c>
      <c r="BP32" s="13">
        <v>95</v>
      </c>
      <c r="BQ32" s="13">
        <v>0</v>
      </c>
      <c r="BR32" s="13">
        <v>0</v>
      </c>
      <c r="BS32" s="13">
        <v>100</v>
      </c>
      <c r="BT32" s="13">
        <v>145</v>
      </c>
    </row>
    <row r="33" spans="1:72" x14ac:dyDescent="0.45">
      <c r="A33" t="s">
        <v>135</v>
      </c>
      <c r="B33" t="s">
        <v>136</v>
      </c>
      <c r="C33" s="13">
        <v>28918</v>
      </c>
      <c r="D33" s="13">
        <v>7737</v>
      </c>
      <c r="E33" s="13">
        <v>46110</v>
      </c>
      <c r="F33" s="13">
        <v>0</v>
      </c>
      <c r="G33" s="13">
        <v>0</v>
      </c>
      <c r="H33" s="13">
        <v>3353</v>
      </c>
      <c r="I33" s="13">
        <v>8224</v>
      </c>
      <c r="J33" s="13">
        <v>94342</v>
      </c>
      <c r="K33" s="13">
        <v>288788</v>
      </c>
      <c r="L33" s="13">
        <v>173485</v>
      </c>
      <c r="M33" s="13">
        <v>142383</v>
      </c>
      <c r="N33" s="13">
        <v>4993</v>
      </c>
      <c r="O33" s="13"/>
      <c r="P33" s="13">
        <v>2900</v>
      </c>
      <c r="Q33" s="13">
        <v>706891</v>
      </c>
      <c r="R33" s="13">
        <v>9664</v>
      </c>
      <c r="S33" s="13">
        <v>12163</v>
      </c>
      <c r="T33" s="13">
        <v>7145</v>
      </c>
      <c r="U33" s="13">
        <v>26562</v>
      </c>
      <c r="V33" s="13">
        <v>1995</v>
      </c>
      <c r="W33" s="13">
        <v>1413</v>
      </c>
      <c r="X33" s="13">
        <v>2313</v>
      </c>
      <c r="Y33" s="13">
        <v>0</v>
      </c>
      <c r="Z33" s="13">
        <v>3881</v>
      </c>
      <c r="AA33" s="13">
        <v>65136</v>
      </c>
      <c r="AB33" s="13">
        <v>23047</v>
      </c>
      <c r="AC33" s="13">
        <v>742</v>
      </c>
      <c r="AD33" s="13">
        <v>44886</v>
      </c>
      <c r="AE33" s="13">
        <v>679</v>
      </c>
      <c r="AF33" s="13">
        <v>14303</v>
      </c>
      <c r="AG33" s="13">
        <v>435</v>
      </c>
      <c r="AH33" s="13">
        <v>149228</v>
      </c>
      <c r="AI33" s="13">
        <v>16983</v>
      </c>
      <c r="AJ33" s="13">
        <v>32</v>
      </c>
      <c r="AK33" s="13">
        <v>533</v>
      </c>
      <c r="AL33" s="13">
        <v>401</v>
      </c>
      <c r="AM33" s="13">
        <v>17949</v>
      </c>
      <c r="AN33" s="13">
        <v>1261</v>
      </c>
      <c r="AO33" s="13">
        <v>2189</v>
      </c>
      <c r="AP33" s="13">
        <v>2858</v>
      </c>
      <c r="AQ33" s="13">
        <v>6308</v>
      </c>
      <c r="AR33" s="13"/>
      <c r="AS33" s="13">
        <v>2614</v>
      </c>
      <c r="AT33" s="13"/>
      <c r="AU33" s="13">
        <v>116</v>
      </c>
      <c r="AV33" s="13">
        <v>19613</v>
      </c>
      <c r="AW33" s="13">
        <v>22343</v>
      </c>
      <c r="AX33" s="13">
        <v>46976</v>
      </c>
      <c r="AY33" s="13">
        <v>2945</v>
      </c>
      <c r="AZ33" s="13">
        <v>49921</v>
      </c>
      <c r="BA33" s="13"/>
      <c r="BB33" s="13">
        <v>5108</v>
      </c>
      <c r="BC33" s="13">
        <v>0</v>
      </c>
      <c r="BD33" s="13">
        <v>22203</v>
      </c>
      <c r="BE33" s="13">
        <v>155</v>
      </c>
      <c r="BF33" s="13">
        <v>42653</v>
      </c>
      <c r="BG33" s="13">
        <v>142383</v>
      </c>
      <c r="BH33" s="13">
        <v>4993</v>
      </c>
      <c r="BI33" s="13"/>
      <c r="BJ33" s="13">
        <v>14485</v>
      </c>
      <c r="BK33" s="13">
        <v>11450</v>
      </c>
      <c r="BL33" s="13">
        <v>20</v>
      </c>
      <c r="BM33" s="13">
        <v>0</v>
      </c>
      <c r="BN33" s="13">
        <v>25955</v>
      </c>
      <c r="BO33" s="13">
        <v>0</v>
      </c>
      <c r="BP33" s="13">
        <v>3285</v>
      </c>
      <c r="BQ33" s="13">
        <v>0</v>
      </c>
      <c r="BR33" s="13">
        <v>0</v>
      </c>
      <c r="BS33" s="13">
        <v>3285</v>
      </c>
      <c r="BT33" s="13">
        <v>7335</v>
      </c>
    </row>
    <row r="34" spans="1:72" x14ac:dyDescent="0.45">
      <c r="A34" t="s">
        <v>137</v>
      </c>
      <c r="B34" t="s">
        <v>138</v>
      </c>
      <c r="C34" s="13">
        <v>0</v>
      </c>
      <c r="D34" s="13">
        <v>0</v>
      </c>
      <c r="E34" s="13">
        <v>0</v>
      </c>
      <c r="F34" s="13"/>
      <c r="G34" s="13">
        <v>0</v>
      </c>
      <c r="H34" s="13">
        <v>0</v>
      </c>
      <c r="I34" s="13">
        <v>0</v>
      </c>
      <c r="J34" s="13">
        <v>0</v>
      </c>
      <c r="K34" s="13">
        <v>2827</v>
      </c>
      <c r="L34" s="13">
        <v>0</v>
      </c>
      <c r="M34" s="13">
        <v>1</v>
      </c>
      <c r="N34" s="13">
        <v>4</v>
      </c>
      <c r="O34" s="13"/>
      <c r="P34" s="13">
        <v>0</v>
      </c>
      <c r="Q34" s="13">
        <v>2832</v>
      </c>
      <c r="R34" s="13"/>
      <c r="S34" s="13"/>
      <c r="T34" s="13"/>
      <c r="U34" s="13"/>
      <c r="V34" s="13"/>
      <c r="W34" s="13"/>
      <c r="X34" s="13"/>
      <c r="Y34" s="13"/>
      <c r="Z34" s="13"/>
      <c r="AA34" s="13"/>
      <c r="AB34" s="13"/>
      <c r="AC34" s="13"/>
      <c r="AD34" s="13"/>
      <c r="AE34" s="13"/>
      <c r="AF34" s="13"/>
      <c r="AG34" s="13"/>
      <c r="AH34" s="13">
        <v>0</v>
      </c>
      <c r="AI34" s="13"/>
      <c r="AJ34" s="13"/>
      <c r="AK34" s="13"/>
      <c r="AL34" s="13"/>
      <c r="AM34" s="13">
        <v>0</v>
      </c>
      <c r="AN34" s="13"/>
      <c r="AO34" s="13"/>
      <c r="AP34" s="13"/>
      <c r="AQ34" s="13">
        <v>0</v>
      </c>
      <c r="AR34" s="13"/>
      <c r="AS34" s="13">
        <v>0</v>
      </c>
      <c r="AT34" s="13"/>
      <c r="AU34" s="13">
        <v>0</v>
      </c>
      <c r="AV34" s="13">
        <v>1</v>
      </c>
      <c r="AW34" s="13">
        <v>1</v>
      </c>
      <c r="AX34" s="13">
        <v>0</v>
      </c>
      <c r="AY34" s="13">
        <v>0</v>
      </c>
      <c r="AZ34" s="13">
        <v>0</v>
      </c>
      <c r="BA34" s="13"/>
      <c r="BB34" s="13">
        <v>0</v>
      </c>
      <c r="BC34" s="13">
        <v>0</v>
      </c>
      <c r="BD34" s="13">
        <v>0</v>
      </c>
      <c r="BE34" s="13">
        <v>0</v>
      </c>
      <c r="BF34" s="13">
        <v>0</v>
      </c>
      <c r="BG34" s="13">
        <v>1</v>
      </c>
      <c r="BH34" s="13">
        <v>4</v>
      </c>
      <c r="BI34" s="13"/>
      <c r="BJ34" s="13">
        <v>230</v>
      </c>
      <c r="BK34" s="13">
        <v>330</v>
      </c>
      <c r="BL34" s="13">
        <v>0</v>
      </c>
      <c r="BM34" s="13">
        <v>0</v>
      </c>
      <c r="BN34" s="13">
        <v>560</v>
      </c>
      <c r="BO34" s="13"/>
      <c r="BP34" s="13"/>
      <c r="BQ34" s="13"/>
      <c r="BR34" s="13"/>
      <c r="BS34" s="13"/>
      <c r="BT34" s="13"/>
    </row>
    <row r="35" spans="1:72" x14ac:dyDescent="0.45">
      <c r="A35" t="s">
        <v>139</v>
      </c>
      <c r="B35" t="s">
        <v>140</v>
      </c>
      <c r="C35" s="13">
        <v>0</v>
      </c>
      <c r="D35" s="13">
        <v>0</v>
      </c>
      <c r="E35" s="13">
        <v>0</v>
      </c>
      <c r="F35" s="13"/>
      <c r="G35" s="13">
        <v>0</v>
      </c>
      <c r="H35" s="13">
        <v>0</v>
      </c>
      <c r="I35" s="13">
        <v>0</v>
      </c>
      <c r="J35" s="13">
        <v>0</v>
      </c>
      <c r="K35" s="13">
        <v>1642</v>
      </c>
      <c r="L35" s="13">
        <v>0</v>
      </c>
      <c r="M35" s="13">
        <v>773</v>
      </c>
      <c r="N35" s="13">
        <v>0</v>
      </c>
      <c r="O35" s="13"/>
      <c r="P35" s="13">
        <v>30</v>
      </c>
      <c r="Q35" s="13">
        <v>2445</v>
      </c>
      <c r="R35" s="13"/>
      <c r="S35" s="13"/>
      <c r="T35" s="13"/>
      <c r="U35" s="13"/>
      <c r="V35" s="13"/>
      <c r="W35" s="13"/>
      <c r="X35" s="13"/>
      <c r="Y35" s="13"/>
      <c r="Z35" s="13"/>
      <c r="AA35" s="13"/>
      <c r="AB35" s="13"/>
      <c r="AC35" s="13"/>
      <c r="AD35" s="13"/>
      <c r="AE35" s="13"/>
      <c r="AF35" s="13"/>
      <c r="AG35" s="13"/>
      <c r="AH35" s="13">
        <v>0</v>
      </c>
      <c r="AI35" s="13"/>
      <c r="AJ35" s="13"/>
      <c r="AK35" s="13"/>
      <c r="AL35" s="13"/>
      <c r="AM35" s="13">
        <v>0</v>
      </c>
      <c r="AN35" s="13"/>
      <c r="AO35" s="13"/>
      <c r="AP35" s="13"/>
      <c r="AQ35" s="13">
        <v>0</v>
      </c>
      <c r="AR35" s="13"/>
      <c r="AS35" s="13">
        <v>0</v>
      </c>
      <c r="AT35" s="13"/>
      <c r="AU35" s="13">
        <v>0</v>
      </c>
      <c r="AV35" s="13">
        <v>0</v>
      </c>
      <c r="AW35" s="13">
        <v>0</v>
      </c>
      <c r="AX35" s="13">
        <v>330</v>
      </c>
      <c r="AY35" s="13">
        <v>74</v>
      </c>
      <c r="AZ35" s="13">
        <v>404</v>
      </c>
      <c r="BA35" s="13"/>
      <c r="BB35" s="13">
        <v>0</v>
      </c>
      <c r="BC35" s="13">
        <v>0</v>
      </c>
      <c r="BD35" s="13">
        <v>0</v>
      </c>
      <c r="BE35" s="13">
        <v>0</v>
      </c>
      <c r="BF35" s="13">
        <v>369</v>
      </c>
      <c r="BG35" s="13">
        <v>773</v>
      </c>
      <c r="BH35" s="13">
        <v>0</v>
      </c>
      <c r="BI35" s="13"/>
      <c r="BJ35" s="13">
        <v>95</v>
      </c>
      <c r="BK35" s="13">
        <v>70</v>
      </c>
      <c r="BL35" s="13">
        <v>0</v>
      </c>
      <c r="BM35" s="13">
        <v>0</v>
      </c>
      <c r="BN35" s="13">
        <v>165</v>
      </c>
      <c r="BO35" s="13"/>
      <c r="BP35" s="13"/>
      <c r="BQ35" s="13"/>
      <c r="BR35" s="13"/>
      <c r="BS35" s="13"/>
      <c r="BT35" s="13"/>
    </row>
    <row r="36" spans="1:72" x14ac:dyDescent="0.45">
      <c r="A36" t="s">
        <v>141</v>
      </c>
      <c r="B36" t="s">
        <v>142</v>
      </c>
      <c r="C36" s="13">
        <v>8245</v>
      </c>
      <c r="D36" s="13">
        <v>0</v>
      </c>
      <c r="E36" s="13">
        <v>11442</v>
      </c>
      <c r="F36" s="13">
        <v>2537</v>
      </c>
      <c r="G36" s="13">
        <v>40</v>
      </c>
      <c r="H36" s="13">
        <v>0</v>
      </c>
      <c r="I36" s="13">
        <v>8152</v>
      </c>
      <c r="J36" s="13">
        <v>30416</v>
      </c>
      <c r="K36" s="13">
        <v>127967</v>
      </c>
      <c r="L36" s="13">
        <v>22962</v>
      </c>
      <c r="M36" s="13">
        <v>47782</v>
      </c>
      <c r="N36" s="13">
        <v>442</v>
      </c>
      <c r="O36" s="13"/>
      <c r="P36" s="13">
        <v>184</v>
      </c>
      <c r="Q36" s="13">
        <v>229753</v>
      </c>
      <c r="R36" s="13">
        <v>274</v>
      </c>
      <c r="S36" s="13">
        <v>272</v>
      </c>
      <c r="T36" s="13">
        <v>152</v>
      </c>
      <c r="U36" s="13">
        <v>6707</v>
      </c>
      <c r="V36" s="13">
        <v>281</v>
      </c>
      <c r="W36" s="13">
        <v>240</v>
      </c>
      <c r="X36" s="13">
        <v>218</v>
      </c>
      <c r="Y36" s="13">
        <v>0</v>
      </c>
      <c r="Z36" s="13">
        <v>199</v>
      </c>
      <c r="AA36" s="13">
        <v>8343</v>
      </c>
      <c r="AB36" s="13">
        <v>1258</v>
      </c>
      <c r="AC36" s="13">
        <v>36</v>
      </c>
      <c r="AD36" s="13">
        <v>5032</v>
      </c>
      <c r="AE36" s="13">
        <v>0</v>
      </c>
      <c r="AF36" s="13">
        <v>677</v>
      </c>
      <c r="AG36" s="13">
        <v>117</v>
      </c>
      <c r="AH36" s="13">
        <v>15463</v>
      </c>
      <c r="AI36" s="13">
        <v>6052</v>
      </c>
      <c r="AJ36" s="13">
        <v>0</v>
      </c>
      <c r="AK36" s="13">
        <v>446</v>
      </c>
      <c r="AL36" s="13">
        <v>17</v>
      </c>
      <c r="AM36" s="13">
        <v>6515</v>
      </c>
      <c r="AN36" s="13">
        <v>0</v>
      </c>
      <c r="AO36" s="13">
        <v>126</v>
      </c>
      <c r="AP36" s="13">
        <v>858</v>
      </c>
      <c r="AQ36" s="13">
        <v>984</v>
      </c>
      <c r="AR36" s="13"/>
      <c r="AS36" s="13">
        <v>0</v>
      </c>
      <c r="AT36" s="13"/>
      <c r="AU36" s="13">
        <v>0</v>
      </c>
      <c r="AV36" s="13">
        <v>1599</v>
      </c>
      <c r="AW36" s="13">
        <v>1599</v>
      </c>
      <c r="AX36" s="13">
        <v>28925</v>
      </c>
      <c r="AY36" s="13">
        <v>9455</v>
      </c>
      <c r="AZ36" s="13">
        <v>38380</v>
      </c>
      <c r="BA36" s="13"/>
      <c r="BB36" s="13">
        <v>0</v>
      </c>
      <c r="BC36" s="13">
        <v>0</v>
      </c>
      <c r="BD36" s="13">
        <v>33</v>
      </c>
      <c r="BE36" s="13">
        <v>0</v>
      </c>
      <c r="BF36" s="13">
        <v>7770</v>
      </c>
      <c r="BG36" s="13">
        <v>47782</v>
      </c>
      <c r="BH36" s="13">
        <v>442</v>
      </c>
      <c r="BI36" s="13"/>
      <c r="BJ36" s="13">
        <v>6810</v>
      </c>
      <c r="BK36" s="13">
        <v>7980</v>
      </c>
      <c r="BL36" s="13">
        <v>0</v>
      </c>
      <c r="BM36" s="13">
        <v>0</v>
      </c>
      <c r="BN36" s="13">
        <v>14790</v>
      </c>
      <c r="BO36" s="13">
        <v>5</v>
      </c>
      <c r="BP36" s="13">
        <v>1135</v>
      </c>
      <c r="BQ36" s="13">
        <v>0</v>
      </c>
      <c r="BR36" s="13">
        <v>0</v>
      </c>
      <c r="BS36" s="13">
        <v>1145</v>
      </c>
      <c r="BT36" s="13">
        <v>2300</v>
      </c>
    </row>
    <row r="37" spans="1:72" x14ac:dyDescent="0.45">
      <c r="A37" t="s">
        <v>143</v>
      </c>
      <c r="B37" t="s">
        <v>144</v>
      </c>
      <c r="C37" s="13">
        <v>3364</v>
      </c>
      <c r="D37" s="13">
        <v>0</v>
      </c>
      <c r="E37" s="13">
        <v>226</v>
      </c>
      <c r="F37" s="13">
        <v>348</v>
      </c>
      <c r="G37" s="13">
        <v>335</v>
      </c>
      <c r="H37" s="13">
        <v>0</v>
      </c>
      <c r="I37" s="13">
        <v>715</v>
      </c>
      <c r="J37" s="13">
        <v>4988</v>
      </c>
      <c r="K37" s="13">
        <v>43732</v>
      </c>
      <c r="L37" s="13">
        <v>589</v>
      </c>
      <c r="M37" s="13">
        <v>9005</v>
      </c>
      <c r="N37" s="13">
        <v>210</v>
      </c>
      <c r="O37" s="13"/>
      <c r="P37" s="13">
        <v>1</v>
      </c>
      <c r="Q37" s="13">
        <v>58525</v>
      </c>
      <c r="R37" s="13">
        <v>0</v>
      </c>
      <c r="S37" s="13">
        <v>0</v>
      </c>
      <c r="T37" s="13">
        <v>0</v>
      </c>
      <c r="U37" s="13">
        <v>0</v>
      </c>
      <c r="V37" s="13">
        <v>0</v>
      </c>
      <c r="W37" s="13">
        <v>0</v>
      </c>
      <c r="X37" s="13">
        <v>0</v>
      </c>
      <c r="Y37" s="13">
        <v>0</v>
      </c>
      <c r="Z37" s="13">
        <v>0</v>
      </c>
      <c r="AA37" s="13">
        <v>0</v>
      </c>
      <c r="AB37" s="13">
        <v>0</v>
      </c>
      <c r="AC37" s="13">
        <v>71</v>
      </c>
      <c r="AD37" s="13">
        <v>25</v>
      </c>
      <c r="AE37" s="13">
        <v>0</v>
      </c>
      <c r="AF37" s="13">
        <v>6</v>
      </c>
      <c r="AG37" s="13">
        <v>17</v>
      </c>
      <c r="AH37" s="13">
        <v>119</v>
      </c>
      <c r="AI37" s="13">
        <v>428</v>
      </c>
      <c r="AJ37" s="13">
        <v>0</v>
      </c>
      <c r="AK37" s="13">
        <v>0</v>
      </c>
      <c r="AL37" s="13">
        <v>0</v>
      </c>
      <c r="AM37" s="13">
        <v>428</v>
      </c>
      <c r="AN37" s="13">
        <v>0</v>
      </c>
      <c r="AO37" s="13">
        <v>35</v>
      </c>
      <c r="AP37" s="13">
        <v>7</v>
      </c>
      <c r="AQ37" s="13">
        <v>42</v>
      </c>
      <c r="AR37" s="13"/>
      <c r="AS37" s="13">
        <v>0</v>
      </c>
      <c r="AT37" s="13"/>
      <c r="AU37" s="13">
        <v>0</v>
      </c>
      <c r="AV37" s="13">
        <v>0</v>
      </c>
      <c r="AW37" s="13">
        <v>0</v>
      </c>
      <c r="AX37" s="13">
        <v>3822</v>
      </c>
      <c r="AY37" s="13">
        <v>2543</v>
      </c>
      <c r="AZ37" s="13">
        <v>6365</v>
      </c>
      <c r="BA37" s="13"/>
      <c r="BB37" s="13">
        <v>0</v>
      </c>
      <c r="BC37" s="13">
        <v>0</v>
      </c>
      <c r="BD37" s="13">
        <v>0</v>
      </c>
      <c r="BE37" s="13">
        <v>0</v>
      </c>
      <c r="BF37" s="13">
        <v>2640</v>
      </c>
      <c r="BG37" s="13">
        <v>9005</v>
      </c>
      <c r="BH37" s="13">
        <v>210</v>
      </c>
      <c r="BI37" s="13"/>
      <c r="BJ37" s="13">
        <v>5770</v>
      </c>
      <c r="BK37" s="13">
        <v>5230</v>
      </c>
      <c r="BL37" s="13">
        <v>0</v>
      </c>
      <c r="BM37" s="13">
        <v>0</v>
      </c>
      <c r="BN37" s="13">
        <v>11005</v>
      </c>
      <c r="BO37" s="13">
        <v>0</v>
      </c>
      <c r="BP37" s="13">
        <v>375</v>
      </c>
      <c r="BQ37" s="13">
        <v>20</v>
      </c>
      <c r="BR37" s="13">
        <v>0</v>
      </c>
      <c r="BS37" s="13">
        <v>395</v>
      </c>
      <c r="BT37" s="13">
        <v>710</v>
      </c>
    </row>
    <row r="38" spans="1:72" x14ac:dyDescent="0.45">
      <c r="A38" t="s">
        <v>145</v>
      </c>
      <c r="B38" t="s">
        <v>146</v>
      </c>
      <c r="C38" s="13">
        <v>18108</v>
      </c>
      <c r="D38" s="13">
        <v>12824</v>
      </c>
      <c r="E38" s="13">
        <v>124374</v>
      </c>
      <c r="F38" s="13">
        <v>0</v>
      </c>
      <c r="G38" s="13">
        <v>0</v>
      </c>
      <c r="H38" s="13">
        <v>0</v>
      </c>
      <c r="I38" s="13">
        <v>26554</v>
      </c>
      <c r="J38" s="13">
        <v>181860</v>
      </c>
      <c r="K38" s="13">
        <v>320150</v>
      </c>
      <c r="L38" s="13">
        <v>592388</v>
      </c>
      <c r="M38" s="13">
        <v>946042</v>
      </c>
      <c r="N38" s="13">
        <v>40225</v>
      </c>
      <c r="O38" s="13"/>
      <c r="P38" s="13">
        <v>111388</v>
      </c>
      <c r="Q38" s="13">
        <v>2192053</v>
      </c>
      <c r="R38" s="13">
        <v>17000</v>
      </c>
      <c r="S38" s="13">
        <v>68768</v>
      </c>
      <c r="T38" s="13">
        <v>4372</v>
      </c>
      <c r="U38" s="13">
        <v>93565</v>
      </c>
      <c r="V38" s="13">
        <v>4461</v>
      </c>
      <c r="W38" s="13">
        <v>2795</v>
      </c>
      <c r="X38" s="13">
        <v>12641</v>
      </c>
      <c r="Y38" s="13">
        <v>3062</v>
      </c>
      <c r="Z38" s="13">
        <v>9965</v>
      </c>
      <c r="AA38" s="13">
        <v>216629</v>
      </c>
      <c r="AB38" s="13">
        <v>149400</v>
      </c>
      <c r="AC38" s="13">
        <v>11188</v>
      </c>
      <c r="AD38" s="13">
        <v>45710</v>
      </c>
      <c r="AE38" s="13">
        <v>0</v>
      </c>
      <c r="AF38" s="13">
        <v>24505</v>
      </c>
      <c r="AG38" s="13">
        <v>1340</v>
      </c>
      <c r="AH38" s="13">
        <v>448772</v>
      </c>
      <c r="AI38" s="13">
        <v>61606</v>
      </c>
      <c r="AJ38" s="13">
        <v>765</v>
      </c>
      <c r="AK38" s="13">
        <v>4985</v>
      </c>
      <c r="AL38" s="13">
        <v>3091</v>
      </c>
      <c r="AM38" s="13">
        <v>70447</v>
      </c>
      <c r="AN38" s="13">
        <v>16510</v>
      </c>
      <c r="AO38" s="13">
        <v>14120</v>
      </c>
      <c r="AP38" s="13">
        <v>42539</v>
      </c>
      <c r="AQ38" s="13">
        <v>73169</v>
      </c>
      <c r="AR38" s="13"/>
      <c r="AS38" s="13">
        <v>174496</v>
      </c>
      <c r="AT38" s="13"/>
      <c r="AU38" s="13">
        <v>115933</v>
      </c>
      <c r="AV38" s="13">
        <v>577880</v>
      </c>
      <c r="AW38" s="13">
        <v>868309</v>
      </c>
      <c r="AX38" s="13">
        <v>6751</v>
      </c>
      <c r="AY38" s="13">
        <v>6052</v>
      </c>
      <c r="AZ38" s="13">
        <v>12803</v>
      </c>
      <c r="BA38" s="13"/>
      <c r="BB38" s="13">
        <v>21235</v>
      </c>
      <c r="BC38" s="13">
        <v>0</v>
      </c>
      <c r="BD38" s="13">
        <v>0</v>
      </c>
      <c r="BE38" s="13">
        <v>5890</v>
      </c>
      <c r="BF38" s="13">
        <v>37805</v>
      </c>
      <c r="BG38" s="13">
        <v>946042</v>
      </c>
      <c r="BH38" s="13">
        <v>40225</v>
      </c>
      <c r="BI38" s="13"/>
      <c r="BJ38" s="13">
        <v>9855</v>
      </c>
      <c r="BK38" s="13">
        <v>11020</v>
      </c>
      <c r="BL38" s="13">
        <v>15</v>
      </c>
      <c r="BM38" s="13">
        <v>0</v>
      </c>
      <c r="BN38" s="13">
        <v>20890</v>
      </c>
      <c r="BO38" s="13">
        <v>10</v>
      </c>
      <c r="BP38" s="13">
        <v>6205</v>
      </c>
      <c r="BQ38" s="13">
        <v>0</v>
      </c>
      <c r="BR38" s="13">
        <v>0</v>
      </c>
      <c r="BS38" s="13">
        <v>6215</v>
      </c>
      <c r="BT38" s="13">
        <v>12165</v>
      </c>
    </row>
    <row r="39" spans="1:72" x14ac:dyDescent="0.45">
      <c r="A39" t="s">
        <v>147</v>
      </c>
      <c r="B39" t="s">
        <v>148</v>
      </c>
      <c r="C39" s="13">
        <v>0</v>
      </c>
      <c r="D39" s="13">
        <v>0</v>
      </c>
      <c r="E39" s="13">
        <v>0</v>
      </c>
      <c r="F39" s="13"/>
      <c r="G39" s="13">
        <v>0</v>
      </c>
      <c r="H39" s="13">
        <v>0</v>
      </c>
      <c r="I39" s="13">
        <v>0</v>
      </c>
      <c r="J39" s="13">
        <v>0</v>
      </c>
      <c r="K39" s="13">
        <v>483</v>
      </c>
      <c r="L39" s="13">
        <v>0</v>
      </c>
      <c r="M39" s="13">
        <v>476</v>
      </c>
      <c r="N39" s="13">
        <v>1</v>
      </c>
      <c r="O39" s="13"/>
      <c r="P39" s="13">
        <v>0</v>
      </c>
      <c r="Q39" s="13">
        <v>960</v>
      </c>
      <c r="R39" s="13"/>
      <c r="S39" s="13"/>
      <c r="T39" s="13"/>
      <c r="U39" s="13"/>
      <c r="V39" s="13"/>
      <c r="W39" s="13"/>
      <c r="X39" s="13"/>
      <c r="Y39" s="13"/>
      <c r="Z39" s="13"/>
      <c r="AA39" s="13"/>
      <c r="AB39" s="13"/>
      <c r="AC39" s="13"/>
      <c r="AD39" s="13"/>
      <c r="AE39" s="13"/>
      <c r="AF39" s="13"/>
      <c r="AG39" s="13"/>
      <c r="AH39" s="13">
        <v>0</v>
      </c>
      <c r="AI39" s="13"/>
      <c r="AJ39" s="13"/>
      <c r="AK39" s="13"/>
      <c r="AL39" s="13"/>
      <c r="AM39" s="13">
        <v>0</v>
      </c>
      <c r="AN39" s="13"/>
      <c r="AO39" s="13"/>
      <c r="AP39" s="13"/>
      <c r="AQ39" s="13">
        <v>0</v>
      </c>
      <c r="AR39" s="13"/>
      <c r="AS39" s="13">
        <v>0</v>
      </c>
      <c r="AT39" s="13"/>
      <c r="AU39" s="13">
        <v>0</v>
      </c>
      <c r="AV39" s="13">
        <v>0</v>
      </c>
      <c r="AW39" s="13">
        <v>0</v>
      </c>
      <c r="AX39" s="13">
        <v>26</v>
      </c>
      <c r="AY39" s="13">
        <v>0</v>
      </c>
      <c r="AZ39" s="13">
        <v>26</v>
      </c>
      <c r="BA39" s="13"/>
      <c r="BB39" s="13">
        <v>0</v>
      </c>
      <c r="BC39" s="13">
        <v>0</v>
      </c>
      <c r="BD39" s="13">
        <v>133</v>
      </c>
      <c r="BE39" s="13">
        <v>0</v>
      </c>
      <c r="BF39" s="13">
        <v>317</v>
      </c>
      <c r="BG39" s="13">
        <v>476</v>
      </c>
      <c r="BH39" s="13">
        <v>1</v>
      </c>
      <c r="BI39" s="13"/>
      <c r="BJ39" s="13">
        <v>50</v>
      </c>
      <c r="BK39" s="13">
        <v>40</v>
      </c>
      <c r="BL39" s="13">
        <v>0</v>
      </c>
      <c r="BM39" s="13">
        <v>0</v>
      </c>
      <c r="BN39" s="13">
        <v>90</v>
      </c>
      <c r="BO39" s="13"/>
      <c r="BP39" s="13"/>
      <c r="BQ39" s="13"/>
      <c r="BR39" s="13"/>
      <c r="BS39" s="13"/>
      <c r="BT39" s="13"/>
    </row>
    <row r="40" spans="1:72" x14ac:dyDescent="0.45">
      <c r="A40" t="s">
        <v>149</v>
      </c>
      <c r="B40" t="s">
        <v>150</v>
      </c>
      <c r="C40" s="13">
        <v>1141</v>
      </c>
      <c r="D40" s="13">
        <v>10</v>
      </c>
      <c r="E40" s="13">
        <v>16002</v>
      </c>
      <c r="F40" s="13">
        <v>2920</v>
      </c>
      <c r="G40" s="13">
        <v>0</v>
      </c>
      <c r="H40" s="13">
        <v>0</v>
      </c>
      <c r="I40" s="13">
        <v>25139</v>
      </c>
      <c r="J40" s="13">
        <v>45212</v>
      </c>
      <c r="K40" s="13">
        <v>2678</v>
      </c>
      <c r="L40" s="13">
        <v>67362</v>
      </c>
      <c r="M40" s="13">
        <v>37979</v>
      </c>
      <c r="N40" s="13">
        <v>2432</v>
      </c>
      <c r="O40" s="13"/>
      <c r="P40" s="13">
        <v>11735</v>
      </c>
      <c r="Q40" s="13">
        <v>167398</v>
      </c>
      <c r="R40" s="13">
        <v>126</v>
      </c>
      <c r="S40" s="13">
        <v>1675</v>
      </c>
      <c r="T40" s="13">
        <v>0</v>
      </c>
      <c r="U40" s="13">
        <v>167</v>
      </c>
      <c r="V40" s="13">
        <v>0</v>
      </c>
      <c r="W40" s="13">
        <v>0</v>
      </c>
      <c r="X40" s="13">
        <v>0</v>
      </c>
      <c r="Y40" s="13">
        <v>0</v>
      </c>
      <c r="Z40" s="13">
        <v>0</v>
      </c>
      <c r="AA40" s="13">
        <v>1968</v>
      </c>
      <c r="AB40" s="13">
        <v>42581</v>
      </c>
      <c r="AC40" s="13">
        <v>253</v>
      </c>
      <c r="AD40" s="13">
        <v>9018</v>
      </c>
      <c r="AE40" s="13">
        <v>0</v>
      </c>
      <c r="AF40" s="13">
        <v>4498</v>
      </c>
      <c r="AG40" s="13">
        <v>0</v>
      </c>
      <c r="AH40" s="13">
        <v>58318</v>
      </c>
      <c r="AI40" s="13">
        <v>1801</v>
      </c>
      <c r="AJ40" s="13">
        <v>0</v>
      </c>
      <c r="AK40" s="13">
        <v>3151</v>
      </c>
      <c r="AL40" s="13">
        <v>0</v>
      </c>
      <c r="AM40" s="13">
        <v>4952</v>
      </c>
      <c r="AN40" s="13">
        <v>470</v>
      </c>
      <c r="AO40" s="13">
        <v>2887</v>
      </c>
      <c r="AP40" s="13">
        <v>735</v>
      </c>
      <c r="AQ40" s="13">
        <v>4092</v>
      </c>
      <c r="AR40" s="13"/>
      <c r="AS40" s="13">
        <v>0</v>
      </c>
      <c r="AT40" s="13"/>
      <c r="AU40" s="13">
        <v>0</v>
      </c>
      <c r="AV40" s="13">
        <v>0</v>
      </c>
      <c r="AW40" s="13">
        <v>0</v>
      </c>
      <c r="AX40" s="13">
        <v>0</v>
      </c>
      <c r="AY40" s="13">
        <v>0</v>
      </c>
      <c r="AZ40" s="13">
        <v>0</v>
      </c>
      <c r="BA40" s="13"/>
      <c r="BB40" s="13">
        <v>227</v>
      </c>
      <c r="BC40" s="13">
        <v>0</v>
      </c>
      <c r="BD40" s="13">
        <v>0</v>
      </c>
      <c r="BE40" s="13">
        <v>36322</v>
      </c>
      <c r="BF40" s="13">
        <v>1430</v>
      </c>
      <c r="BG40" s="13">
        <v>37979</v>
      </c>
      <c r="BH40" s="13">
        <v>2432</v>
      </c>
      <c r="BI40" s="13"/>
      <c r="BJ40" s="13">
        <v>165</v>
      </c>
      <c r="BK40" s="13">
        <v>100</v>
      </c>
      <c r="BL40" s="13">
        <v>0</v>
      </c>
      <c r="BM40" s="13">
        <v>0</v>
      </c>
      <c r="BN40" s="13">
        <v>265</v>
      </c>
      <c r="BO40" s="13">
        <v>0</v>
      </c>
      <c r="BP40" s="13">
        <v>655</v>
      </c>
      <c r="BQ40" s="13">
        <v>10</v>
      </c>
      <c r="BR40" s="13">
        <v>0</v>
      </c>
      <c r="BS40" s="13">
        <v>665</v>
      </c>
      <c r="BT40" s="13">
        <v>1085</v>
      </c>
    </row>
    <row r="41" spans="1:72" x14ac:dyDescent="0.45">
      <c r="A41" t="s">
        <v>151</v>
      </c>
      <c r="B41" t="s">
        <v>152</v>
      </c>
      <c r="C41" s="13">
        <v>4607</v>
      </c>
      <c r="D41" s="13">
        <v>720</v>
      </c>
      <c r="E41" s="13">
        <v>2237</v>
      </c>
      <c r="F41" s="13">
        <v>0</v>
      </c>
      <c r="G41" s="13">
        <v>418</v>
      </c>
      <c r="H41" s="13">
        <v>487</v>
      </c>
      <c r="I41" s="13">
        <v>745</v>
      </c>
      <c r="J41" s="13">
        <v>9214</v>
      </c>
      <c r="K41" s="13">
        <v>96318</v>
      </c>
      <c r="L41" s="13">
        <v>1554</v>
      </c>
      <c r="M41" s="13">
        <v>18792</v>
      </c>
      <c r="N41" s="13">
        <v>200</v>
      </c>
      <c r="O41" s="13"/>
      <c r="P41" s="13">
        <v>0</v>
      </c>
      <c r="Q41" s="13">
        <v>126078</v>
      </c>
      <c r="R41" s="13">
        <v>0</v>
      </c>
      <c r="S41" s="13">
        <v>0</v>
      </c>
      <c r="T41" s="13">
        <v>0</v>
      </c>
      <c r="U41" s="13">
        <v>98</v>
      </c>
      <c r="V41" s="13">
        <v>0</v>
      </c>
      <c r="W41" s="13">
        <v>88</v>
      </c>
      <c r="X41" s="13">
        <v>0</v>
      </c>
      <c r="Y41" s="13">
        <v>0</v>
      </c>
      <c r="Z41" s="13">
        <v>8</v>
      </c>
      <c r="AA41" s="13">
        <v>194</v>
      </c>
      <c r="AB41" s="13">
        <v>406</v>
      </c>
      <c r="AC41" s="13">
        <v>0</v>
      </c>
      <c r="AD41" s="13">
        <v>145</v>
      </c>
      <c r="AE41" s="13">
        <v>0</v>
      </c>
      <c r="AF41" s="13">
        <v>82</v>
      </c>
      <c r="AG41" s="13">
        <v>76</v>
      </c>
      <c r="AH41" s="13">
        <v>903</v>
      </c>
      <c r="AI41" s="13">
        <v>531</v>
      </c>
      <c r="AJ41" s="13">
        <v>0</v>
      </c>
      <c r="AK41" s="13">
        <v>0</v>
      </c>
      <c r="AL41" s="13">
        <v>0</v>
      </c>
      <c r="AM41" s="13">
        <v>531</v>
      </c>
      <c r="AN41" s="13">
        <v>66</v>
      </c>
      <c r="AO41" s="13">
        <v>51</v>
      </c>
      <c r="AP41" s="13">
        <v>3</v>
      </c>
      <c r="AQ41" s="13">
        <v>120</v>
      </c>
      <c r="AR41" s="13"/>
      <c r="AS41" s="13">
        <v>1707</v>
      </c>
      <c r="AT41" s="13"/>
      <c r="AU41" s="13">
        <v>614</v>
      </c>
      <c r="AV41" s="13">
        <v>4332</v>
      </c>
      <c r="AW41" s="13">
        <v>6653</v>
      </c>
      <c r="AX41" s="13">
        <v>8281</v>
      </c>
      <c r="AY41" s="13">
        <v>2975</v>
      </c>
      <c r="AZ41" s="13">
        <v>11256</v>
      </c>
      <c r="BA41" s="13"/>
      <c r="BB41" s="13">
        <v>0</v>
      </c>
      <c r="BC41" s="13">
        <v>0</v>
      </c>
      <c r="BD41" s="13">
        <v>0</v>
      </c>
      <c r="BE41" s="13">
        <v>0</v>
      </c>
      <c r="BF41" s="13">
        <v>883</v>
      </c>
      <c r="BG41" s="13">
        <v>18792</v>
      </c>
      <c r="BH41" s="13">
        <v>200</v>
      </c>
      <c r="BI41" s="13"/>
      <c r="BJ41" s="13">
        <v>9860</v>
      </c>
      <c r="BK41" s="13">
        <v>4305</v>
      </c>
      <c r="BL41" s="13">
        <v>5</v>
      </c>
      <c r="BM41" s="13">
        <v>0</v>
      </c>
      <c r="BN41" s="13">
        <v>14175</v>
      </c>
      <c r="BO41" s="13">
        <v>5</v>
      </c>
      <c r="BP41" s="13">
        <v>750</v>
      </c>
      <c r="BQ41" s="13">
        <v>0</v>
      </c>
      <c r="BR41" s="13">
        <v>0</v>
      </c>
      <c r="BS41" s="13">
        <v>755</v>
      </c>
      <c r="BT41" s="13">
        <v>1730</v>
      </c>
    </row>
    <row r="42" spans="1:72" x14ac:dyDescent="0.45">
      <c r="A42" t="s">
        <v>153</v>
      </c>
      <c r="B42" t="s">
        <v>154</v>
      </c>
      <c r="C42" s="13">
        <v>13473</v>
      </c>
      <c r="D42" s="13">
        <v>5243</v>
      </c>
      <c r="E42" s="13">
        <v>3972</v>
      </c>
      <c r="F42" s="13">
        <v>0</v>
      </c>
      <c r="G42" s="13">
        <v>6781</v>
      </c>
      <c r="H42" s="13">
        <v>0</v>
      </c>
      <c r="I42" s="13">
        <v>2908</v>
      </c>
      <c r="J42" s="13">
        <v>32377</v>
      </c>
      <c r="K42" s="13">
        <v>159417</v>
      </c>
      <c r="L42" s="13">
        <v>7454</v>
      </c>
      <c r="M42" s="13">
        <v>34426</v>
      </c>
      <c r="N42" s="13">
        <v>1164</v>
      </c>
      <c r="O42" s="13"/>
      <c r="P42" s="13">
        <v>0</v>
      </c>
      <c r="Q42" s="13">
        <v>234838</v>
      </c>
      <c r="R42" s="13">
        <v>184</v>
      </c>
      <c r="S42" s="13">
        <v>0</v>
      </c>
      <c r="T42" s="13">
        <v>0</v>
      </c>
      <c r="U42" s="13">
        <v>46</v>
      </c>
      <c r="V42" s="13">
        <v>114</v>
      </c>
      <c r="W42" s="13">
        <v>130</v>
      </c>
      <c r="X42" s="13">
        <v>606</v>
      </c>
      <c r="Y42" s="13">
        <v>0</v>
      </c>
      <c r="Z42" s="13">
        <v>98</v>
      </c>
      <c r="AA42" s="13">
        <v>1178</v>
      </c>
      <c r="AB42" s="13">
        <v>753</v>
      </c>
      <c r="AC42" s="13">
        <v>0</v>
      </c>
      <c r="AD42" s="13">
        <v>2742</v>
      </c>
      <c r="AE42" s="13">
        <v>0</v>
      </c>
      <c r="AF42" s="13">
        <v>543</v>
      </c>
      <c r="AG42" s="13">
        <v>45</v>
      </c>
      <c r="AH42" s="13">
        <v>5261</v>
      </c>
      <c r="AI42" s="13">
        <v>1681</v>
      </c>
      <c r="AJ42" s="13">
        <v>1</v>
      </c>
      <c r="AK42" s="13">
        <v>29</v>
      </c>
      <c r="AL42" s="13">
        <v>285</v>
      </c>
      <c r="AM42" s="13">
        <v>1996</v>
      </c>
      <c r="AN42" s="13">
        <v>29</v>
      </c>
      <c r="AO42" s="13">
        <v>58</v>
      </c>
      <c r="AP42" s="13">
        <v>110</v>
      </c>
      <c r="AQ42" s="13">
        <v>197</v>
      </c>
      <c r="AR42" s="13"/>
      <c r="AS42" s="13">
        <v>8039</v>
      </c>
      <c r="AT42" s="13"/>
      <c r="AU42" s="13">
        <v>1915</v>
      </c>
      <c r="AV42" s="13">
        <v>7243</v>
      </c>
      <c r="AW42" s="13">
        <v>17197</v>
      </c>
      <c r="AX42" s="13">
        <v>7071</v>
      </c>
      <c r="AY42" s="13">
        <v>1928</v>
      </c>
      <c r="AZ42" s="13">
        <v>8999</v>
      </c>
      <c r="BA42" s="13"/>
      <c r="BB42" s="13">
        <v>0</v>
      </c>
      <c r="BC42" s="13">
        <v>0</v>
      </c>
      <c r="BD42" s="13">
        <v>787</v>
      </c>
      <c r="BE42" s="13">
        <v>0</v>
      </c>
      <c r="BF42" s="13">
        <v>7443</v>
      </c>
      <c r="BG42" s="13">
        <v>34426</v>
      </c>
      <c r="BH42" s="13">
        <v>1164</v>
      </c>
      <c r="BI42" s="13"/>
      <c r="BJ42" s="13">
        <v>13530</v>
      </c>
      <c r="BK42" s="13">
        <v>9635</v>
      </c>
      <c r="BL42" s="13">
        <v>0</v>
      </c>
      <c r="BM42" s="13">
        <v>0</v>
      </c>
      <c r="BN42" s="13">
        <v>23160</v>
      </c>
      <c r="BO42" s="13">
        <v>0</v>
      </c>
      <c r="BP42" s="13">
        <v>1540</v>
      </c>
      <c r="BQ42" s="13">
        <v>70</v>
      </c>
      <c r="BR42" s="13">
        <v>0</v>
      </c>
      <c r="BS42" s="13">
        <v>1610</v>
      </c>
      <c r="BT42" s="13">
        <v>3200</v>
      </c>
    </row>
    <row r="43" spans="1:72" x14ac:dyDescent="0.45">
      <c r="A43" t="s">
        <v>155</v>
      </c>
      <c r="B43" t="s">
        <v>156</v>
      </c>
      <c r="C43" s="13">
        <v>0</v>
      </c>
      <c r="D43" s="13">
        <v>0</v>
      </c>
      <c r="E43" s="13">
        <v>0</v>
      </c>
      <c r="F43" s="13"/>
      <c r="G43" s="13">
        <v>0</v>
      </c>
      <c r="H43" s="13">
        <v>0</v>
      </c>
      <c r="I43" s="13">
        <v>0</v>
      </c>
      <c r="J43" s="13">
        <v>0</v>
      </c>
      <c r="K43" s="13">
        <v>1191</v>
      </c>
      <c r="L43" s="13">
        <v>0</v>
      </c>
      <c r="M43" s="13">
        <v>0</v>
      </c>
      <c r="N43" s="13">
        <v>0</v>
      </c>
      <c r="O43" s="13"/>
      <c r="P43" s="13">
        <v>0</v>
      </c>
      <c r="Q43" s="13">
        <v>1191</v>
      </c>
      <c r="R43" s="13"/>
      <c r="S43" s="13"/>
      <c r="T43" s="13"/>
      <c r="U43" s="13"/>
      <c r="V43" s="13"/>
      <c r="W43" s="13"/>
      <c r="X43" s="13"/>
      <c r="Y43" s="13"/>
      <c r="Z43" s="13"/>
      <c r="AA43" s="13"/>
      <c r="AB43" s="13"/>
      <c r="AC43" s="13"/>
      <c r="AD43" s="13"/>
      <c r="AE43" s="13"/>
      <c r="AF43" s="13"/>
      <c r="AG43" s="13"/>
      <c r="AH43" s="13">
        <v>0</v>
      </c>
      <c r="AI43" s="13"/>
      <c r="AJ43" s="13"/>
      <c r="AK43" s="13"/>
      <c r="AL43" s="13"/>
      <c r="AM43" s="13">
        <v>0</v>
      </c>
      <c r="AN43" s="13"/>
      <c r="AO43" s="13"/>
      <c r="AP43" s="13"/>
      <c r="AQ43" s="13">
        <v>0</v>
      </c>
      <c r="AR43" s="13"/>
      <c r="AS43" s="13">
        <v>0</v>
      </c>
      <c r="AT43" s="13"/>
      <c r="AU43" s="13">
        <v>0</v>
      </c>
      <c r="AV43" s="13">
        <v>0</v>
      </c>
      <c r="AW43" s="13">
        <v>0</v>
      </c>
      <c r="AX43" s="13">
        <v>0</v>
      </c>
      <c r="AY43" s="13">
        <v>0</v>
      </c>
      <c r="AZ43" s="13">
        <v>0</v>
      </c>
      <c r="BA43" s="13"/>
      <c r="BB43" s="13">
        <v>0</v>
      </c>
      <c r="BC43" s="13">
        <v>0</v>
      </c>
      <c r="BD43" s="13">
        <v>0</v>
      </c>
      <c r="BE43" s="13">
        <v>0</v>
      </c>
      <c r="BF43" s="13">
        <v>0</v>
      </c>
      <c r="BG43" s="13">
        <v>0</v>
      </c>
      <c r="BH43" s="13">
        <v>0</v>
      </c>
      <c r="BI43" s="13"/>
      <c r="BJ43" s="13"/>
      <c r="BK43" s="13"/>
      <c r="BL43" s="13"/>
      <c r="BM43" s="13"/>
      <c r="BN43" s="13"/>
      <c r="BO43" s="13"/>
      <c r="BP43" s="13"/>
      <c r="BQ43" s="13"/>
      <c r="BR43" s="13"/>
      <c r="BS43" s="13"/>
      <c r="BT43" s="13"/>
    </row>
    <row r="44" spans="1:72" x14ac:dyDescent="0.45">
      <c r="A44" t="s">
        <v>157</v>
      </c>
      <c r="B44" t="s">
        <v>158</v>
      </c>
      <c r="C44" s="13">
        <v>5810</v>
      </c>
      <c r="D44" s="13">
        <v>692</v>
      </c>
      <c r="E44" s="13">
        <v>1417</v>
      </c>
      <c r="F44" s="13">
        <v>937</v>
      </c>
      <c r="G44" s="13">
        <v>31</v>
      </c>
      <c r="H44" s="13">
        <v>217</v>
      </c>
      <c r="I44" s="13">
        <v>1335</v>
      </c>
      <c r="J44" s="13">
        <v>10439</v>
      </c>
      <c r="K44" s="13">
        <v>94964</v>
      </c>
      <c r="L44" s="13">
        <v>2458</v>
      </c>
      <c r="M44" s="13">
        <v>19073</v>
      </c>
      <c r="N44" s="13">
        <v>313</v>
      </c>
      <c r="O44" s="13"/>
      <c r="P44" s="13">
        <v>4</v>
      </c>
      <c r="Q44" s="13">
        <v>127251</v>
      </c>
      <c r="R44" s="13">
        <v>36</v>
      </c>
      <c r="S44" s="13">
        <v>0</v>
      </c>
      <c r="T44" s="13">
        <v>0</v>
      </c>
      <c r="U44" s="13">
        <v>30</v>
      </c>
      <c r="V44" s="13">
        <v>4</v>
      </c>
      <c r="W44" s="13">
        <v>96</v>
      </c>
      <c r="X44" s="13">
        <v>0</v>
      </c>
      <c r="Y44" s="13">
        <v>229</v>
      </c>
      <c r="Z44" s="13">
        <v>30</v>
      </c>
      <c r="AA44" s="13">
        <v>425</v>
      </c>
      <c r="AB44" s="13">
        <v>200</v>
      </c>
      <c r="AC44" s="13">
        <v>0</v>
      </c>
      <c r="AD44" s="13">
        <v>106</v>
      </c>
      <c r="AE44" s="13">
        <v>0</v>
      </c>
      <c r="AF44" s="13">
        <v>179</v>
      </c>
      <c r="AG44" s="13">
        <v>0</v>
      </c>
      <c r="AH44" s="13">
        <v>910</v>
      </c>
      <c r="AI44" s="13">
        <v>68</v>
      </c>
      <c r="AJ44" s="13">
        <v>0</v>
      </c>
      <c r="AK44" s="13">
        <v>1450</v>
      </c>
      <c r="AL44" s="13">
        <v>17</v>
      </c>
      <c r="AM44" s="13">
        <v>1535</v>
      </c>
      <c r="AN44" s="13">
        <v>0</v>
      </c>
      <c r="AO44" s="13">
        <v>13</v>
      </c>
      <c r="AP44" s="13">
        <v>0</v>
      </c>
      <c r="AQ44" s="13">
        <v>13</v>
      </c>
      <c r="AR44" s="13"/>
      <c r="AS44" s="13">
        <v>1360</v>
      </c>
      <c r="AT44" s="13"/>
      <c r="AU44" s="13">
        <v>1778</v>
      </c>
      <c r="AV44" s="13">
        <v>3965</v>
      </c>
      <c r="AW44" s="13">
        <v>7103</v>
      </c>
      <c r="AX44" s="13">
        <v>7965</v>
      </c>
      <c r="AY44" s="13">
        <v>1442</v>
      </c>
      <c r="AZ44" s="13">
        <v>9407</v>
      </c>
      <c r="BA44" s="13"/>
      <c r="BB44" s="13">
        <v>0</v>
      </c>
      <c r="BC44" s="13">
        <v>683</v>
      </c>
      <c r="BD44" s="13">
        <v>0</v>
      </c>
      <c r="BE44" s="13">
        <v>0</v>
      </c>
      <c r="BF44" s="13">
        <v>1880</v>
      </c>
      <c r="BG44" s="13">
        <v>19073</v>
      </c>
      <c r="BH44" s="13">
        <v>313</v>
      </c>
      <c r="BI44" s="13"/>
      <c r="BJ44" s="13">
        <v>10085</v>
      </c>
      <c r="BK44" s="13">
        <v>4480</v>
      </c>
      <c r="BL44" s="13">
        <v>5</v>
      </c>
      <c r="BM44" s="13">
        <v>0</v>
      </c>
      <c r="BN44" s="13">
        <v>14570</v>
      </c>
      <c r="BO44" s="13">
        <v>0</v>
      </c>
      <c r="BP44" s="13">
        <v>660</v>
      </c>
      <c r="BQ44" s="13">
        <v>0</v>
      </c>
      <c r="BR44" s="13">
        <v>0</v>
      </c>
      <c r="BS44" s="13">
        <v>665</v>
      </c>
      <c r="BT44" s="13">
        <v>1805</v>
      </c>
    </row>
    <row r="45" spans="1:72" x14ac:dyDescent="0.45">
      <c r="A45" t="s">
        <v>159</v>
      </c>
      <c r="B45" t="s">
        <v>160</v>
      </c>
      <c r="C45" s="13">
        <v>1856</v>
      </c>
      <c r="D45" s="13">
        <v>81</v>
      </c>
      <c r="E45" s="13">
        <v>820</v>
      </c>
      <c r="F45" s="13">
        <v>0</v>
      </c>
      <c r="G45" s="13">
        <v>0</v>
      </c>
      <c r="H45" s="13">
        <v>148</v>
      </c>
      <c r="I45" s="13">
        <v>797</v>
      </c>
      <c r="J45" s="13">
        <v>3702</v>
      </c>
      <c r="K45" s="13">
        <v>39901</v>
      </c>
      <c r="L45" s="13">
        <v>1307</v>
      </c>
      <c r="M45" s="13">
        <v>10576</v>
      </c>
      <c r="N45" s="13">
        <v>6</v>
      </c>
      <c r="O45" s="13"/>
      <c r="P45" s="13">
        <v>30</v>
      </c>
      <c r="Q45" s="13">
        <v>55522</v>
      </c>
      <c r="R45" s="13">
        <v>0</v>
      </c>
      <c r="S45" s="13">
        <v>0</v>
      </c>
      <c r="T45" s="13">
        <v>0</v>
      </c>
      <c r="U45" s="13">
        <v>12</v>
      </c>
      <c r="V45" s="13">
        <v>5</v>
      </c>
      <c r="W45" s="13">
        <v>4</v>
      </c>
      <c r="X45" s="13">
        <v>0</v>
      </c>
      <c r="Y45" s="13">
        <v>0</v>
      </c>
      <c r="Z45" s="13">
        <v>16</v>
      </c>
      <c r="AA45" s="13">
        <v>37</v>
      </c>
      <c r="AB45" s="13">
        <v>3</v>
      </c>
      <c r="AC45" s="13">
        <v>0</v>
      </c>
      <c r="AD45" s="13">
        <v>4</v>
      </c>
      <c r="AE45" s="13">
        <v>0</v>
      </c>
      <c r="AF45" s="13">
        <v>1222</v>
      </c>
      <c r="AG45" s="13">
        <v>3</v>
      </c>
      <c r="AH45" s="13">
        <v>1269</v>
      </c>
      <c r="AI45" s="13">
        <v>0</v>
      </c>
      <c r="AJ45" s="13">
        <v>0</v>
      </c>
      <c r="AK45" s="13">
        <v>0</v>
      </c>
      <c r="AL45" s="13">
        <v>0</v>
      </c>
      <c r="AM45" s="13">
        <v>0</v>
      </c>
      <c r="AN45" s="13">
        <v>0</v>
      </c>
      <c r="AO45" s="13">
        <v>0</v>
      </c>
      <c r="AP45" s="13">
        <v>38</v>
      </c>
      <c r="AQ45" s="13">
        <v>38</v>
      </c>
      <c r="AR45" s="13"/>
      <c r="AS45" s="13">
        <v>1378</v>
      </c>
      <c r="AT45" s="13"/>
      <c r="AU45" s="13">
        <v>131</v>
      </c>
      <c r="AV45" s="13">
        <v>588</v>
      </c>
      <c r="AW45" s="13">
        <v>2097</v>
      </c>
      <c r="AX45" s="13">
        <v>6631</v>
      </c>
      <c r="AY45" s="13">
        <v>619</v>
      </c>
      <c r="AZ45" s="13">
        <v>7250</v>
      </c>
      <c r="BA45" s="13"/>
      <c r="BB45" s="13">
        <v>2</v>
      </c>
      <c r="BC45" s="13">
        <v>0</v>
      </c>
      <c r="BD45" s="13">
        <v>251</v>
      </c>
      <c r="BE45" s="13">
        <v>0</v>
      </c>
      <c r="BF45" s="13">
        <v>976</v>
      </c>
      <c r="BG45" s="13">
        <v>10576</v>
      </c>
      <c r="BH45" s="13">
        <v>6</v>
      </c>
      <c r="BI45" s="13"/>
      <c r="BJ45" s="13">
        <v>3435</v>
      </c>
      <c r="BK45" s="13">
        <v>2035</v>
      </c>
      <c r="BL45" s="13">
        <v>0</v>
      </c>
      <c r="BM45" s="13">
        <v>0</v>
      </c>
      <c r="BN45" s="13">
        <v>5470</v>
      </c>
      <c r="BO45" s="13">
        <v>0</v>
      </c>
      <c r="BP45" s="13">
        <v>520</v>
      </c>
      <c r="BQ45" s="13">
        <v>0</v>
      </c>
      <c r="BR45" s="13">
        <v>0</v>
      </c>
      <c r="BS45" s="13">
        <v>520</v>
      </c>
      <c r="BT45" s="13">
        <v>920</v>
      </c>
    </row>
    <row r="46" spans="1:72" x14ac:dyDescent="0.45">
      <c r="A46" t="s">
        <v>161</v>
      </c>
      <c r="B46" t="s">
        <v>162</v>
      </c>
      <c r="C46" s="13">
        <v>0</v>
      </c>
      <c r="D46" s="13">
        <v>0</v>
      </c>
      <c r="E46" s="13">
        <v>0</v>
      </c>
      <c r="F46" s="13">
        <v>0</v>
      </c>
      <c r="G46" s="13">
        <v>255</v>
      </c>
      <c r="H46" s="13">
        <v>0</v>
      </c>
      <c r="I46" s="13">
        <v>0</v>
      </c>
      <c r="J46" s="13">
        <v>255</v>
      </c>
      <c r="K46" s="13">
        <v>450</v>
      </c>
      <c r="L46" s="13">
        <v>0</v>
      </c>
      <c r="M46" s="13">
        <v>2450</v>
      </c>
      <c r="N46" s="13">
        <v>0</v>
      </c>
      <c r="O46" s="13"/>
      <c r="P46" s="13">
        <v>403</v>
      </c>
      <c r="Q46" s="13">
        <v>3558</v>
      </c>
      <c r="R46" s="13">
        <v>0</v>
      </c>
      <c r="S46" s="13">
        <v>0</v>
      </c>
      <c r="T46" s="13">
        <v>0</v>
      </c>
      <c r="U46" s="13">
        <v>0</v>
      </c>
      <c r="V46" s="13">
        <v>0</v>
      </c>
      <c r="W46" s="13">
        <v>0</v>
      </c>
      <c r="X46" s="13">
        <v>0</v>
      </c>
      <c r="Y46" s="13">
        <v>0</v>
      </c>
      <c r="Z46" s="13">
        <v>0</v>
      </c>
      <c r="AA46" s="13">
        <v>0</v>
      </c>
      <c r="AB46" s="13">
        <v>0</v>
      </c>
      <c r="AC46" s="13">
        <v>0</v>
      </c>
      <c r="AD46" s="13">
        <v>0</v>
      </c>
      <c r="AE46" s="13">
        <v>0</v>
      </c>
      <c r="AF46" s="13">
        <v>0</v>
      </c>
      <c r="AG46" s="13">
        <v>0</v>
      </c>
      <c r="AH46" s="13">
        <v>0</v>
      </c>
      <c r="AI46" s="13">
        <v>0</v>
      </c>
      <c r="AJ46" s="13">
        <v>0</v>
      </c>
      <c r="AK46" s="13">
        <v>0</v>
      </c>
      <c r="AL46" s="13">
        <v>0</v>
      </c>
      <c r="AM46" s="13">
        <v>0</v>
      </c>
      <c r="AN46" s="13">
        <v>0</v>
      </c>
      <c r="AO46" s="13">
        <v>0</v>
      </c>
      <c r="AP46" s="13">
        <v>0</v>
      </c>
      <c r="AQ46" s="13">
        <v>0</v>
      </c>
      <c r="AR46" s="13"/>
      <c r="AS46" s="13">
        <v>285</v>
      </c>
      <c r="AT46" s="13"/>
      <c r="AU46" s="13">
        <v>0</v>
      </c>
      <c r="AV46" s="13">
        <v>0</v>
      </c>
      <c r="AW46" s="13">
        <v>285</v>
      </c>
      <c r="AX46" s="13">
        <v>0</v>
      </c>
      <c r="AY46" s="13">
        <v>40</v>
      </c>
      <c r="AZ46" s="13">
        <v>40</v>
      </c>
      <c r="BA46" s="13"/>
      <c r="BB46" s="13">
        <v>0</v>
      </c>
      <c r="BC46" s="13">
        <v>0</v>
      </c>
      <c r="BD46" s="13">
        <v>0</v>
      </c>
      <c r="BE46" s="13">
        <v>0</v>
      </c>
      <c r="BF46" s="13">
        <v>2125</v>
      </c>
      <c r="BG46" s="13">
        <v>2450</v>
      </c>
      <c r="BH46" s="13">
        <v>0</v>
      </c>
      <c r="BI46" s="13"/>
      <c r="BJ46" s="13">
        <v>50</v>
      </c>
      <c r="BK46" s="13">
        <v>30</v>
      </c>
      <c r="BL46" s="13">
        <v>0</v>
      </c>
      <c r="BM46" s="13">
        <v>0</v>
      </c>
      <c r="BN46" s="13">
        <v>80</v>
      </c>
      <c r="BO46" s="13"/>
      <c r="BP46" s="13"/>
      <c r="BQ46" s="13"/>
      <c r="BR46" s="13"/>
      <c r="BS46" s="13"/>
      <c r="BT46" s="13"/>
    </row>
    <row r="47" spans="1:72" x14ac:dyDescent="0.45">
      <c r="A47" t="s">
        <v>163</v>
      </c>
      <c r="B47" t="s">
        <v>164</v>
      </c>
      <c r="C47" s="13">
        <v>0</v>
      </c>
      <c r="D47" s="13">
        <v>0</v>
      </c>
      <c r="E47" s="13">
        <v>0</v>
      </c>
      <c r="F47" s="13"/>
      <c r="G47" s="13">
        <v>0</v>
      </c>
      <c r="H47" s="13">
        <v>0</v>
      </c>
      <c r="I47" s="13">
        <v>0</v>
      </c>
      <c r="J47" s="13">
        <v>0</v>
      </c>
      <c r="K47" s="13">
        <v>1115</v>
      </c>
      <c r="L47" s="13">
        <v>0</v>
      </c>
      <c r="M47" s="13">
        <v>82</v>
      </c>
      <c r="N47" s="13">
        <v>1</v>
      </c>
      <c r="O47" s="13"/>
      <c r="P47" s="13">
        <v>0</v>
      </c>
      <c r="Q47" s="13">
        <v>1198</v>
      </c>
      <c r="R47" s="13"/>
      <c r="S47" s="13"/>
      <c r="T47" s="13"/>
      <c r="U47" s="13"/>
      <c r="V47" s="13"/>
      <c r="W47" s="13"/>
      <c r="X47" s="13"/>
      <c r="Y47" s="13"/>
      <c r="Z47" s="13"/>
      <c r="AA47" s="13"/>
      <c r="AB47" s="13"/>
      <c r="AC47" s="13"/>
      <c r="AD47" s="13"/>
      <c r="AE47" s="13"/>
      <c r="AF47" s="13"/>
      <c r="AG47" s="13"/>
      <c r="AH47" s="13">
        <v>0</v>
      </c>
      <c r="AI47" s="13"/>
      <c r="AJ47" s="13"/>
      <c r="AK47" s="13"/>
      <c r="AL47" s="13"/>
      <c r="AM47" s="13">
        <v>0</v>
      </c>
      <c r="AN47" s="13"/>
      <c r="AO47" s="13"/>
      <c r="AP47" s="13"/>
      <c r="AQ47" s="13">
        <v>0</v>
      </c>
      <c r="AR47" s="13"/>
      <c r="AS47" s="13">
        <v>0</v>
      </c>
      <c r="AT47" s="13"/>
      <c r="AU47" s="13">
        <v>0</v>
      </c>
      <c r="AV47" s="13">
        <v>0</v>
      </c>
      <c r="AW47" s="13">
        <v>0</v>
      </c>
      <c r="AX47" s="13">
        <v>0</v>
      </c>
      <c r="AY47" s="13">
        <v>0</v>
      </c>
      <c r="AZ47" s="13">
        <v>0</v>
      </c>
      <c r="BA47" s="13"/>
      <c r="BB47" s="13">
        <v>0</v>
      </c>
      <c r="BC47" s="13">
        <v>0</v>
      </c>
      <c r="BD47" s="13">
        <v>0</v>
      </c>
      <c r="BE47" s="13">
        <v>0</v>
      </c>
      <c r="BF47" s="13">
        <v>82</v>
      </c>
      <c r="BG47" s="13">
        <v>82</v>
      </c>
      <c r="BH47" s="13">
        <v>1</v>
      </c>
      <c r="BI47" s="13"/>
      <c r="BJ47" s="13">
        <v>145</v>
      </c>
      <c r="BK47" s="13">
        <v>25</v>
      </c>
      <c r="BL47" s="13">
        <v>0</v>
      </c>
      <c r="BM47" s="13">
        <v>0</v>
      </c>
      <c r="BN47" s="13">
        <v>170</v>
      </c>
      <c r="BO47" s="13"/>
      <c r="BP47" s="13"/>
      <c r="BQ47" s="13"/>
      <c r="BR47" s="13"/>
      <c r="BS47" s="13"/>
      <c r="BT47" s="13"/>
    </row>
    <row r="48" spans="1:72" x14ac:dyDescent="0.45">
      <c r="A48" t="s">
        <v>165</v>
      </c>
      <c r="B48" t="s">
        <v>166</v>
      </c>
      <c r="C48" s="13">
        <v>0</v>
      </c>
      <c r="D48" s="13">
        <v>0</v>
      </c>
      <c r="E48" s="13">
        <v>0</v>
      </c>
      <c r="F48" s="13">
        <v>0</v>
      </c>
      <c r="G48" s="13">
        <v>0</v>
      </c>
      <c r="H48" s="13">
        <v>0</v>
      </c>
      <c r="I48" s="13">
        <v>0</v>
      </c>
      <c r="J48" s="13">
        <v>0</v>
      </c>
      <c r="K48" s="13">
        <v>435</v>
      </c>
      <c r="L48" s="13">
        <v>0</v>
      </c>
      <c r="M48" s="13">
        <v>50</v>
      </c>
      <c r="N48" s="13">
        <v>0</v>
      </c>
      <c r="O48" s="13"/>
      <c r="P48" s="13">
        <v>8</v>
      </c>
      <c r="Q48" s="13">
        <v>493</v>
      </c>
      <c r="R48" s="13"/>
      <c r="S48" s="13"/>
      <c r="T48" s="13"/>
      <c r="U48" s="13"/>
      <c r="V48" s="13"/>
      <c r="W48" s="13"/>
      <c r="X48" s="13"/>
      <c r="Y48" s="13"/>
      <c r="Z48" s="13"/>
      <c r="AA48" s="13"/>
      <c r="AB48" s="13"/>
      <c r="AC48" s="13"/>
      <c r="AD48" s="13"/>
      <c r="AE48" s="13"/>
      <c r="AF48" s="13"/>
      <c r="AG48" s="13"/>
      <c r="AH48" s="13">
        <v>0</v>
      </c>
      <c r="AI48" s="13"/>
      <c r="AJ48" s="13"/>
      <c r="AK48" s="13"/>
      <c r="AL48" s="13"/>
      <c r="AM48" s="13">
        <v>0</v>
      </c>
      <c r="AN48" s="13"/>
      <c r="AO48" s="13"/>
      <c r="AP48" s="13"/>
      <c r="AQ48" s="13">
        <v>0</v>
      </c>
      <c r="AR48" s="13"/>
      <c r="AS48" s="13">
        <v>0</v>
      </c>
      <c r="AT48" s="13"/>
      <c r="AU48" s="13">
        <v>0</v>
      </c>
      <c r="AV48" s="13">
        <v>0</v>
      </c>
      <c r="AW48" s="13">
        <v>0</v>
      </c>
      <c r="AX48" s="13">
        <v>0</v>
      </c>
      <c r="AY48" s="13">
        <v>0</v>
      </c>
      <c r="AZ48" s="13">
        <v>0</v>
      </c>
      <c r="BA48" s="13"/>
      <c r="BB48" s="13">
        <v>0</v>
      </c>
      <c r="BC48" s="13">
        <v>0</v>
      </c>
      <c r="BD48" s="13">
        <v>0</v>
      </c>
      <c r="BE48" s="13">
        <v>0</v>
      </c>
      <c r="BF48" s="13">
        <v>50</v>
      </c>
      <c r="BG48" s="13">
        <v>50</v>
      </c>
      <c r="BH48" s="13">
        <v>0</v>
      </c>
      <c r="BI48" s="13"/>
      <c r="BJ48" s="13">
        <v>20</v>
      </c>
      <c r="BK48" s="13">
        <v>25</v>
      </c>
      <c r="BL48" s="13">
        <v>0</v>
      </c>
      <c r="BM48" s="13">
        <v>0</v>
      </c>
      <c r="BN48" s="13">
        <v>45</v>
      </c>
      <c r="BO48" s="13"/>
      <c r="BP48" s="13"/>
      <c r="BQ48" s="13"/>
      <c r="BR48" s="13"/>
      <c r="BS48" s="13"/>
      <c r="BT48" s="13"/>
    </row>
    <row r="49" spans="1:72" x14ac:dyDescent="0.45">
      <c r="A49" t="s">
        <v>167</v>
      </c>
      <c r="B49" t="s">
        <v>168</v>
      </c>
      <c r="C49" s="13">
        <v>8278</v>
      </c>
      <c r="D49" s="13">
        <v>48</v>
      </c>
      <c r="E49" s="13">
        <v>10143</v>
      </c>
      <c r="F49" s="13">
        <v>2807</v>
      </c>
      <c r="G49" s="13">
        <v>0</v>
      </c>
      <c r="H49" s="13">
        <v>0</v>
      </c>
      <c r="I49" s="13">
        <v>1953</v>
      </c>
      <c r="J49" s="13">
        <v>23229</v>
      </c>
      <c r="K49" s="13">
        <v>195306</v>
      </c>
      <c r="L49" s="13">
        <v>11716</v>
      </c>
      <c r="M49" s="13">
        <v>10030</v>
      </c>
      <c r="N49" s="13">
        <v>1518</v>
      </c>
      <c r="O49" s="13"/>
      <c r="P49" s="13">
        <v>2281</v>
      </c>
      <c r="Q49" s="13">
        <v>244080</v>
      </c>
      <c r="R49" s="13">
        <v>0</v>
      </c>
      <c r="S49" s="13">
        <v>-3</v>
      </c>
      <c r="T49" s="13">
        <v>98</v>
      </c>
      <c r="U49" s="13">
        <v>1613</v>
      </c>
      <c r="V49" s="13">
        <v>207</v>
      </c>
      <c r="W49" s="13">
        <v>26</v>
      </c>
      <c r="X49" s="13">
        <v>20</v>
      </c>
      <c r="Y49" s="13">
        <v>141</v>
      </c>
      <c r="Z49" s="13">
        <v>0</v>
      </c>
      <c r="AA49" s="13">
        <v>2102</v>
      </c>
      <c r="AB49" s="13">
        <v>1427</v>
      </c>
      <c r="AC49" s="13">
        <v>437</v>
      </c>
      <c r="AD49" s="13">
        <v>2403</v>
      </c>
      <c r="AE49" s="13">
        <v>0</v>
      </c>
      <c r="AF49" s="13">
        <v>721</v>
      </c>
      <c r="AG49" s="13">
        <v>53</v>
      </c>
      <c r="AH49" s="13">
        <v>7143</v>
      </c>
      <c r="AI49" s="13">
        <v>3128</v>
      </c>
      <c r="AJ49" s="13">
        <v>4</v>
      </c>
      <c r="AK49" s="13">
        <v>337</v>
      </c>
      <c r="AL49" s="13">
        <v>697</v>
      </c>
      <c r="AM49" s="13">
        <v>4166</v>
      </c>
      <c r="AN49" s="13">
        <v>0</v>
      </c>
      <c r="AO49" s="13">
        <v>365</v>
      </c>
      <c r="AP49" s="13">
        <v>42</v>
      </c>
      <c r="AQ49" s="13">
        <v>407</v>
      </c>
      <c r="AR49" s="13"/>
      <c r="AS49" s="13">
        <v>610</v>
      </c>
      <c r="AT49" s="13"/>
      <c r="AU49" s="13">
        <v>238</v>
      </c>
      <c r="AV49" s="13">
        <v>2571</v>
      </c>
      <c r="AW49" s="13">
        <v>3419</v>
      </c>
      <c r="AX49" s="13">
        <v>0</v>
      </c>
      <c r="AY49" s="13">
        <v>2665</v>
      </c>
      <c r="AZ49" s="13">
        <v>2665</v>
      </c>
      <c r="BA49" s="13"/>
      <c r="BB49" s="13">
        <v>0</v>
      </c>
      <c r="BC49" s="13">
        <v>0</v>
      </c>
      <c r="BD49" s="13">
        <v>0</v>
      </c>
      <c r="BE49" s="13">
        <v>260</v>
      </c>
      <c r="BF49" s="13">
        <v>3686</v>
      </c>
      <c r="BG49" s="13">
        <v>10030</v>
      </c>
      <c r="BH49" s="13">
        <v>1518</v>
      </c>
      <c r="BI49" s="13"/>
      <c r="BJ49" s="13">
        <v>11545</v>
      </c>
      <c r="BK49" s="13">
        <v>8655</v>
      </c>
      <c r="BL49" s="13">
        <v>10</v>
      </c>
      <c r="BM49" s="13">
        <v>0</v>
      </c>
      <c r="BN49" s="13">
        <v>20210</v>
      </c>
      <c r="BO49" s="13">
        <v>0</v>
      </c>
      <c r="BP49" s="13">
        <v>2115</v>
      </c>
      <c r="BQ49" s="13">
        <v>5</v>
      </c>
      <c r="BR49" s="13">
        <v>0</v>
      </c>
      <c r="BS49" s="13">
        <v>2125</v>
      </c>
      <c r="BT49" s="13">
        <v>3385</v>
      </c>
    </row>
    <row r="50" spans="1:72" x14ac:dyDescent="0.45">
      <c r="A50" t="s">
        <v>169</v>
      </c>
      <c r="B50" t="s">
        <v>170</v>
      </c>
      <c r="C50" s="13">
        <v>0</v>
      </c>
      <c r="D50" s="13">
        <v>0</v>
      </c>
      <c r="E50" s="13">
        <v>0</v>
      </c>
      <c r="F50" s="13"/>
      <c r="G50" s="13">
        <v>0</v>
      </c>
      <c r="H50" s="13">
        <v>0</v>
      </c>
      <c r="I50" s="13">
        <v>0</v>
      </c>
      <c r="J50" s="13">
        <v>0</v>
      </c>
      <c r="K50" s="13">
        <v>620</v>
      </c>
      <c r="L50" s="13">
        <v>0</v>
      </c>
      <c r="M50" s="13">
        <v>1064</v>
      </c>
      <c r="N50" s="13">
        <v>16</v>
      </c>
      <c r="O50" s="13"/>
      <c r="P50" s="13">
        <v>364</v>
      </c>
      <c r="Q50" s="13">
        <v>2064</v>
      </c>
      <c r="R50" s="13"/>
      <c r="S50" s="13"/>
      <c r="T50" s="13"/>
      <c r="U50" s="13"/>
      <c r="V50" s="13"/>
      <c r="W50" s="13"/>
      <c r="X50" s="13"/>
      <c r="Y50" s="13"/>
      <c r="Z50" s="13"/>
      <c r="AA50" s="13"/>
      <c r="AB50" s="13"/>
      <c r="AC50" s="13"/>
      <c r="AD50" s="13"/>
      <c r="AE50" s="13"/>
      <c r="AF50" s="13"/>
      <c r="AG50" s="13"/>
      <c r="AH50" s="13">
        <v>0</v>
      </c>
      <c r="AI50" s="13"/>
      <c r="AJ50" s="13"/>
      <c r="AK50" s="13"/>
      <c r="AL50" s="13"/>
      <c r="AM50" s="13">
        <v>0</v>
      </c>
      <c r="AN50" s="13"/>
      <c r="AO50" s="13"/>
      <c r="AP50" s="13"/>
      <c r="AQ50" s="13">
        <v>0</v>
      </c>
      <c r="AR50" s="13"/>
      <c r="AS50" s="13">
        <v>0</v>
      </c>
      <c r="AT50" s="13"/>
      <c r="AU50" s="13">
        <v>0</v>
      </c>
      <c r="AV50" s="13">
        <v>0</v>
      </c>
      <c r="AW50" s="13">
        <v>0</v>
      </c>
      <c r="AX50" s="13">
        <v>436</v>
      </c>
      <c r="AY50" s="13">
        <v>0</v>
      </c>
      <c r="AZ50" s="13">
        <v>436</v>
      </c>
      <c r="BA50" s="13"/>
      <c r="BB50" s="13">
        <v>0</v>
      </c>
      <c r="BC50" s="13">
        <v>0</v>
      </c>
      <c r="BD50" s="13">
        <v>0</v>
      </c>
      <c r="BE50" s="13">
        <v>0</v>
      </c>
      <c r="BF50" s="13">
        <v>628</v>
      </c>
      <c r="BG50" s="13">
        <v>1064</v>
      </c>
      <c r="BH50" s="13">
        <v>16</v>
      </c>
      <c r="BI50" s="13"/>
      <c r="BJ50" s="13">
        <v>90</v>
      </c>
      <c r="BK50" s="13">
        <v>65</v>
      </c>
      <c r="BL50" s="13">
        <v>0</v>
      </c>
      <c r="BM50" s="13">
        <v>0</v>
      </c>
      <c r="BN50" s="13">
        <v>155</v>
      </c>
      <c r="BO50" s="13"/>
      <c r="BP50" s="13"/>
      <c r="BQ50" s="13"/>
      <c r="BR50" s="13"/>
      <c r="BS50" s="13"/>
      <c r="BT50" s="13"/>
    </row>
    <row r="51" spans="1:72" x14ac:dyDescent="0.45">
      <c r="A51" t="s">
        <v>171</v>
      </c>
      <c r="B51" t="s">
        <v>172</v>
      </c>
      <c r="C51" s="13">
        <v>5145</v>
      </c>
      <c r="D51" s="13">
        <v>0</v>
      </c>
      <c r="E51" s="13">
        <v>0</v>
      </c>
      <c r="F51" s="13">
        <v>1399</v>
      </c>
      <c r="G51" s="13">
        <v>0</v>
      </c>
      <c r="H51" s="13">
        <v>0</v>
      </c>
      <c r="I51" s="13">
        <v>1769</v>
      </c>
      <c r="J51" s="13">
        <v>8313</v>
      </c>
      <c r="K51" s="13">
        <v>14660</v>
      </c>
      <c r="L51" s="13">
        <v>0</v>
      </c>
      <c r="M51" s="13">
        <v>10</v>
      </c>
      <c r="N51" s="13">
        <v>0</v>
      </c>
      <c r="O51" s="13"/>
      <c r="P51" s="13">
        <v>0</v>
      </c>
      <c r="Q51" s="13">
        <v>22983</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c r="AS51" s="13">
        <v>0</v>
      </c>
      <c r="AT51" s="13"/>
      <c r="AU51" s="13">
        <v>0</v>
      </c>
      <c r="AV51" s="13">
        <v>0</v>
      </c>
      <c r="AW51" s="13">
        <v>0</v>
      </c>
      <c r="AX51" s="13">
        <v>0</v>
      </c>
      <c r="AY51" s="13">
        <v>0</v>
      </c>
      <c r="AZ51" s="13">
        <v>0</v>
      </c>
      <c r="BA51" s="13"/>
      <c r="BB51" s="13">
        <v>0</v>
      </c>
      <c r="BC51" s="13">
        <v>0</v>
      </c>
      <c r="BD51" s="13">
        <v>0</v>
      </c>
      <c r="BE51" s="13">
        <v>0</v>
      </c>
      <c r="BF51" s="13">
        <v>10</v>
      </c>
      <c r="BG51" s="13">
        <v>10</v>
      </c>
      <c r="BH51" s="13">
        <v>0</v>
      </c>
      <c r="BI51" s="13"/>
      <c r="BJ51" s="13">
        <v>970</v>
      </c>
      <c r="BK51" s="13">
        <v>535</v>
      </c>
      <c r="BL51" s="13">
        <v>5</v>
      </c>
      <c r="BM51" s="13">
        <v>0</v>
      </c>
      <c r="BN51" s="13">
        <v>1510</v>
      </c>
      <c r="BO51" s="13">
        <v>0</v>
      </c>
      <c r="BP51" s="13">
        <v>310</v>
      </c>
      <c r="BQ51" s="13">
        <v>0</v>
      </c>
      <c r="BR51" s="13">
        <v>0</v>
      </c>
      <c r="BS51" s="13">
        <v>310</v>
      </c>
      <c r="BT51" s="13">
        <v>615</v>
      </c>
    </row>
    <row r="52" spans="1:72" x14ac:dyDescent="0.45">
      <c r="A52" t="s">
        <v>173</v>
      </c>
      <c r="B52" t="s">
        <v>174</v>
      </c>
      <c r="C52" s="13">
        <v>2081</v>
      </c>
      <c r="D52" s="13">
        <v>0</v>
      </c>
      <c r="E52" s="13">
        <v>1569</v>
      </c>
      <c r="F52" s="13">
        <v>1052</v>
      </c>
      <c r="G52" s="13">
        <v>0</v>
      </c>
      <c r="H52" s="13">
        <v>0</v>
      </c>
      <c r="I52" s="13">
        <v>117</v>
      </c>
      <c r="J52" s="13">
        <v>4819</v>
      </c>
      <c r="K52" s="13">
        <v>5650</v>
      </c>
      <c r="L52" s="13">
        <v>1227</v>
      </c>
      <c r="M52" s="13">
        <v>1823</v>
      </c>
      <c r="N52" s="13">
        <v>943</v>
      </c>
      <c r="O52" s="13"/>
      <c r="P52" s="13">
        <v>15455</v>
      </c>
      <c r="Q52" s="13">
        <v>29917</v>
      </c>
      <c r="R52" s="13">
        <v>0</v>
      </c>
      <c r="S52" s="13">
        <v>0</v>
      </c>
      <c r="T52" s="13">
        <v>0</v>
      </c>
      <c r="U52" s="13">
        <v>0</v>
      </c>
      <c r="V52" s="13">
        <v>0</v>
      </c>
      <c r="W52" s="13">
        <v>14</v>
      </c>
      <c r="X52" s="13">
        <v>0</v>
      </c>
      <c r="Y52" s="13">
        <v>0</v>
      </c>
      <c r="Z52" s="13">
        <v>428</v>
      </c>
      <c r="AA52" s="13">
        <v>442</v>
      </c>
      <c r="AB52" s="13">
        <v>98</v>
      </c>
      <c r="AC52" s="13">
        <v>281</v>
      </c>
      <c r="AD52" s="13">
        <v>0</v>
      </c>
      <c r="AE52" s="13">
        <v>0</v>
      </c>
      <c r="AF52" s="13">
        <v>0</v>
      </c>
      <c r="AG52" s="13">
        <v>75</v>
      </c>
      <c r="AH52" s="13">
        <v>896</v>
      </c>
      <c r="AI52" s="13">
        <v>0</v>
      </c>
      <c r="AJ52" s="13">
        <v>0</v>
      </c>
      <c r="AK52" s="13">
        <v>0</v>
      </c>
      <c r="AL52" s="13">
        <v>101</v>
      </c>
      <c r="AM52" s="13">
        <v>101</v>
      </c>
      <c r="AN52" s="13">
        <v>0</v>
      </c>
      <c r="AO52" s="13">
        <v>0</v>
      </c>
      <c r="AP52" s="13">
        <v>230</v>
      </c>
      <c r="AQ52" s="13">
        <v>230</v>
      </c>
      <c r="AR52" s="13"/>
      <c r="AS52" s="13">
        <v>0</v>
      </c>
      <c r="AT52" s="13"/>
      <c r="AU52" s="13">
        <v>0</v>
      </c>
      <c r="AV52" s="13">
        <v>0</v>
      </c>
      <c r="AW52" s="13">
        <v>0</v>
      </c>
      <c r="AX52" s="13">
        <v>691</v>
      </c>
      <c r="AY52" s="13">
        <v>0</v>
      </c>
      <c r="AZ52" s="13">
        <v>691</v>
      </c>
      <c r="BA52" s="13"/>
      <c r="BB52" s="13">
        <v>0</v>
      </c>
      <c r="BC52" s="13">
        <v>0</v>
      </c>
      <c r="BD52" s="13">
        <v>0</v>
      </c>
      <c r="BE52" s="13">
        <v>0</v>
      </c>
      <c r="BF52" s="13">
        <v>1132</v>
      </c>
      <c r="BG52" s="13">
        <v>1823</v>
      </c>
      <c r="BH52" s="13">
        <v>943</v>
      </c>
      <c r="BI52" s="13"/>
      <c r="BJ52" s="13">
        <v>400</v>
      </c>
      <c r="BK52" s="13">
        <v>95</v>
      </c>
      <c r="BL52" s="13">
        <v>5</v>
      </c>
      <c r="BM52" s="13">
        <v>0</v>
      </c>
      <c r="BN52" s="13">
        <v>495</v>
      </c>
      <c r="BO52" s="13">
        <v>0</v>
      </c>
      <c r="BP52" s="13">
        <v>40</v>
      </c>
      <c r="BQ52" s="13">
        <v>0</v>
      </c>
      <c r="BR52" s="13">
        <v>0</v>
      </c>
      <c r="BS52" s="13">
        <v>40</v>
      </c>
      <c r="BT52" s="13">
        <v>140</v>
      </c>
    </row>
    <row r="53" spans="1:72" x14ac:dyDescent="0.45">
      <c r="A53" t="s">
        <v>175</v>
      </c>
      <c r="B53" t="s">
        <v>176</v>
      </c>
      <c r="C53" s="13">
        <v>0</v>
      </c>
      <c r="D53" s="13">
        <v>0</v>
      </c>
      <c r="E53" s="13">
        <v>0</v>
      </c>
      <c r="F53" s="13"/>
      <c r="G53" s="13">
        <v>0</v>
      </c>
      <c r="H53" s="13">
        <v>0</v>
      </c>
      <c r="I53" s="13">
        <v>0</v>
      </c>
      <c r="J53" s="13">
        <v>0</v>
      </c>
      <c r="K53" s="13">
        <v>487</v>
      </c>
      <c r="L53" s="13">
        <v>0</v>
      </c>
      <c r="M53" s="13">
        <v>1</v>
      </c>
      <c r="N53" s="13">
        <v>0</v>
      </c>
      <c r="O53" s="13"/>
      <c r="P53" s="13">
        <v>0</v>
      </c>
      <c r="Q53" s="13">
        <v>488</v>
      </c>
      <c r="R53" s="13"/>
      <c r="S53" s="13"/>
      <c r="T53" s="13"/>
      <c r="U53" s="13"/>
      <c r="V53" s="13"/>
      <c r="W53" s="13"/>
      <c r="X53" s="13"/>
      <c r="Y53" s="13"/>
      <c r="Z53" s="13"/>
      <c r="AA53" s="13"/>
      <c r="AB53" s="13"/>
      <c r="AC53" s="13"/>
      <c r="AD53" s="13"/>
      <c r="AE53" s="13"/>
      <c r="AF53" s="13"/>
      <c r="AG53" s="13"/>
      <c r="AH53" s="13">
        <v>0</v>
      </c>
      <c r="AI53" s="13"/>
      <c r="AJ53" s="13"/>
      <c r="AK53" s="13"/>
      <c r="AL53" s="13"/>
      <c r="AM53" s="13">
        <v>0</v>
      </c>
      <c r="AN53" s="13"/>
      <c r="AO53" s="13"/>
      <c r="AP53" s="13"/>
      <c r="AQ53" s="13">
        <v>0</v>
      </c>
      <c r="AR53" s="13"/>
      <c r="AS53" s="13">
        <v>0</v>
      </c>
      <c r="AT53" s="13"/>
      <c r="AU53" s="13">
        <v>0</v>
      </c>
      <c r="AV53" s="13">
        <v>1</v>
      </c>
      <c r="AW53" s="13">
        <v>1</v>
      </c>
      <c r="AX53" s="13">
        <v>0</v>
      </c>
      <c r="AY53" s="13">
        <v>0</v>
      </c>
      <c r="AZ53" s="13">
        <v>0</v>
      </c>
      <c r="BA53" s="13"/>
      <c r="BB53" s="13">
        <v>0</v>
      </c>
      <c r="BC53" s="13">
        <v>0</v>
      </c>
      <c r="BD53" s="13">
        <v>0</v>
      </c>
      <c r="BE53" s="13">
        <v>0</v>
      </c>
      <c r="BF53" s="13">
        <v>0</v>
      </c>
      <c r="BG53" s="13">
        <v>1</v>
      </c>
      <c r="BH53" s="13">
        <v>0</v>
      </c>
      <c r="BI53" s="13"/>
      <c r="BJ53" s="13">
        <v>25</v>
      </c>
      <c r="BK53" s="13">
        <v>15</v>
      </c>
      <c r="BL53" s="13">
        <v>0</v>
      </c>
      <c r="BM53" s="13">
        <v>0</v>
      </c>
      <c r="BN53" s="13">
        <v>40</v>
      </c>
      <c r="BO53" s="13"/>
      <c r="BP53" s="13"/>
      <c r="BQ53" s="13"/>
      <c r="BR53" s="13"/>
      <c r="BS53" s="13"/>
      <c r="BT53" s="13"/>
    </row>
    <row r="54" spans="1:72" x14ac:dyDescent="0.45">
      <c r="A54" t="s">
        <v>177</v>
      </c>
      <c r="B54" t="s">
        <v>178</v>
      </c>
      <c r="C54" s="13">
        <v>15982</v>
      </c>
      <c r="D54" s="13">
        <v>249</v>
      </c>
      <c r="E54" s="13">
        <v>3693</v>
      </c>
      <c r="F54" s="13">
        <v>2557</v>
      </c>
      <c r="G54" s="13">
        <v>2404</v>
      </c>
      <c r="H54" s="13">
        <v>0</v>
      </c>
      <c r="I54" s="13">
        <v>2108</v>
      </c>
      <c r="J54" s="13">
        <v>26993</v>
      </c>
      <c r="K54" s="13">
        <v>310099</v>
      </c>
      <c r="L54" s="13">
        <v>11553</v>
      </c>
      <c r="M54" s="13">
        <v>51494</v>
      </c>
      <c r="N54" s="13">
        <v>1724</v>
      </c>
      <c r="O54" s="13"/>
      <c r="P54" s="13">
        <v>179</v>
      </c>
      <c r="Q54" s="13">
        <v>402042</v>
      </c>
      <c r="R54" s="13">
        <v>30</v>
      </c>
      <c r="S54" s="13">
        <v>101</v>
      </c>
      <c r="T54" s="13">
        <v>12</v>
      </c>
      <c r="U54" s="13">
        <v>989</v>
      </c>
      <c r="V54" s="13">
        <v>301</v>
      </c>
      <c r="W54" s="13">
        <v>147</v>
      </c>
      <c r="X54" s="13">
        <v>10</v>
      </c>
      <c r="Y54" s="13">
        <v>180</v>
      </c>
      <c r="Z54" s="13">
        <v>430</v>
      </c>
      <c r="AA54" s="13">
        <v>2200</v>
      </c>
      <c r="AB54" s="13">
        <v>983</v>
      </c>
      <c r="AC54" s="13">
        <v>97</v>
      </c>
      <c r="AD54" s="13">
        <v>3450</v>
      </c>
      <c r="AE54" s="13">
        <v>0</v>
      </c>
      <c r="AF54" s="13">
        <v>225</v>
      </c>
      <c r="AG54" s="13">
        <v>652</v>
      </c>
      <c r="AH54" s="13">
        <v>7607</v>
      </c>
      <c r="AI54" s="13">
        <v>3049</v>
      </c>
      <c r="AJ54" s="13">
        <v>7</v>
      </c>
      <c r="AK54" s="13">
        <v>243</v>
      </c>
      <c r="AL54" s="13">
        <v>130</v>
      </c>
      <c r="AM54" s="13">
        <v>3429</v>
      </c>
      <c r="AN54" s="13">
        <v>170</v>
      </c>
      <c r="AO54" s="13">
        <v>-9</v>
      </c>
      <c r="AP54" s="13">
        <v>356</v>
      </c>
      <c r="AQ54" s="13">
        <v>517</v>
      </c>
      <c r="AR54" s="13"/>
      <c r="AS54" s="13">
        <v>1945</v>
      </c>
      <c r="AT54" s="13"/>
      <c r="AU54" s="13">
        <v>3203</v>
      </c>
      <c r="AV54" s="13">
        <v>3376</v>
      </c>
      <c r="AW54" s="13">
        <v>8524</v>
      </c>
      <c r="AX54" s="13">
        <v>22035</v>
      </c>
      <c r="AY54" s="13">
        <v>3740</v>
      </c>
      <c r="AZ54" s="13">
        <v>25775</v>
      </c>
      <c r="BA54" s="13"/>
      <c r="BB54" s="13">
        <v>0</v>
      </c>
      <c r="BC54" s="13">
        <v>470</v>
      </c>
      <c r="BD54" s="13">
        <v>0</v>
      </c>
      <c r="BE54" s="13">
        <v>0</v>
      </c>
      <c r="BF54" s="13">
        <v>16725</v>
      </c>
      <c r="BG54" s="13">
        <v>51494</v>
      </c>
      <c r="BH54" s="13">
        <v>1724</v>
      </c>
      <c r="BI54" s="13"/>
      <c r="BJ54" s="13">
        <v>16750</v>
      </c>
      <c r="BK54" s="13">
        <v>18215</v>
      </c>
      <c r="BL54" s="13">
        <v>20</v>
      </c>
      <c r="BM54" s="13">
        <v>0</v>
      </c>
      <c r="BN54" s="13">
        <v>34985</v>
      </c>
      <c r="BO54" s="13">
        <v>5</v>
      </c>
      <c r="BP54" s="13">
        <v>2615</v>
      </c>
      <c r="BQ54" s="13">
        <v>10</v>
      </c>
      <c r="BR54" s="13">
        <v>0</v>
      </c>
      <c r="BS54" s="13">
        <v>2630</v>
      </c>
      <c r="BT54" s="13">
        <v>4615</v>
      </c>
    </row>
    <row r="55" spans="1:72" x14ac:dyDescent="0.45">
      <c r="A55" t="s">
        <v>179</v>
      </c>
      <c r="B55" t="s">
        <v>180</v>
      </c>
      <c r="C55" s="13">
        <v>3751</v>
      </c>
      <c r="D55" s="13">
        <v>1253</v>
      </c>
      <c r="E55" s="13">
        <v>16096</v>
      </c>
      <c r="F55" s="13">
        <v>0</v>
      </c>
      <c r="G55" s="13">
        <v>0</v>
      </c>
      <c r="H55" s="13">
        <v>0</v>
      </c>
      <c r="I55" s="13">
        <v>0</v>
      </c>
      <c r="J55" s="13">
        <v>21100</v>
      </c>
      <c r="K55" s="13">
        <v>76700</v>
      </c>
      <c r="L55" s="13">
        <v>42217</v>
      </c>
      <c r="M55" s="13">
        <v>36359</v>
      </c>
      <c r="N55" s="13">
        <v>140</v>
      </c>
      <c r="O55" s="13"/>
      <c r="P55" s="13">
        <v>6693</v>
      </c>
      <c r="Q55" s="13">
        <v>183209</v>
      </c>
      <c r="R55" s="13">
        <v>1666</v>
      </c>
      <c r="S55" s="13">
        <v>0</v>
      </c>
      <c r="T55" s="13">
        <v>1254</v>
      </c>
      <c r="U55" s="13">
        <v>5313</v>
      </c>
      <c r="V55" s="13">
        <v>451</v>
      </c>
      <c r="W55" s="13">
        <v>0</v>
      </c>
      <c r="X55" s="13">
        <v>68</v>
      </c>
      <c r="Y55" s="13">
        <v>4004</v>
      </c>
      <c r="Z55" s="13">
        <v>0</v>
      </c>
      <c r="AA55" s="13">
        <v>12756</v>
      </c>
      <c r="AB55" s="13">
        <v>1010</v>
      </c>
      <c r="AC55" s="13">
        <v>0</v>
      </c>
      <c r="AD55" s="13">
        <v>7985</v>
      </c>
      <c r="AE55" s="13">
        <v>0</v>
      </c>
      <c r="AF55" s="13">
        <v>11203</v>
      </c>
      <c r="AG55" s="13">
        <v>0</v>
      </c>
      <c r="AH55" s="13">
        <v>32954</v>
      </c>
      <c r="AI55" s="13">
        <v>4247</v>
      </c>
      <c r="AJ55" s="13">
        <v>0</v>
      </c>
      <c r="AK55" s="13">
        <v>997</v>
      </c>
      <c r="AL55" s="13">
        <v>0</v>
      </c>
      <c r="AM55" s="13">
        <v>5244</v>
      </c>
      <c r="AN55" s="13">
        <v>1271</v>
      </c>
      <c r="AO55" s="13">
        <v>2748</v>
      </c>
      <c r="AP55" s="13">
        <v>0</v>
      </c>
      <c r="AQ55" s="13">
        <v>4019</v>
      </c>
      <c r="AR55" s="13"/>
      <c r="AS55" s="13">
        <v>0</v>
      </c>
      <c r="AT55" s="13"/>
      <c r="AU55" s="13">
        <v>0</v>
      </c>
      <c r="AV55" s="13">
        <v>0</v>
      </c>
      <c r="AW55" s="13">
        <v>0</v>
      </c>
      <c r="AX55" s="13">
        <v>9837</v>
      </c>
      <c r="AY55" s="13">
        <v>2737</v>
      </c>
      <c r="AZ55" s="13">
        <v>12574</v>
      </c>
      <c r="BA55" s="13"/>
      <c r="BB55" s="13">
        <v>0</v>
      </c>
      <c r="BC55" s="13">
        <v>0</v>
      </c>
      <c r="BD55" s="13">
        <v>0</v>
      </c>
      <c r="BE55" s="13">
        <v>635</v>
      </c>
      <c r="BF55" s="13">
        <v>23150</v>
      </c>
      <c r="BG55" s="13">
        <v>36359</v>
      </c>
      <c r="BH55" s="13">
        <v>140</v>
      </c>
      <c r="BI55" s="13"/>
      <c r="BJ55" s="13">
        <v>1180</v>
      </c>
      <c r="BK55" s="13">
        <v>3305</v>
      </c>
      <c r="BL55" s="13">
        <v>0</v>
      </c>
      <c r="BM55" s="13">
        <v>0</v>
      </c>
      <c r="BN55" s="13">
        <v>4490</v>
      </c>
      <c r="BO55" s="13">
        <v>0</v>
      </c>
      <c r="BP55" s="13">
        <v>670</v>
      </c>
      <c r="BQ55" s="13">
        <v>10</v>
      </c>
      <c r="BR55" s="13">
        <v>0</v>
      </c>
      <c r="BS55" s="13">
        <v>680</v>
      </c>
      <c r="BT55" s="13">
        <v>1530</v>
      </c>
    </row>
    <row r="56" spans="1:72" x14ac:dyDescent="0.45">
      <c r="A56" t="s">
        <v>181</v>
      </c>
      <c r="B56" t="s">
        <v>182</v>
      </c>
      <c r="C56" s="13">
        <v>2346</v>
      </c>
      <c r="D56" s="13">
        <v>0</v>
      </c>
      <c r="E56" s="13">
        <v>386</v>
      </c>
      <c r="F56" s="13">
        <v>70</v>
      </c>
      <c r="G56" s="13">
        <v>4547</v>
      </c>
      <c r="H56" s="13">
        <v>0</v>
      </c>
      <c r="I56" s="13">
        <v>378</v>
      </c>
      <c r="J56" s="13">
        <v>7727</v>
      </c>
      <c r="K56" s="13">
        <v>48690</v>
      </c>
      <c r="L56" s="13">
        <v>226</v>
      </c>
      <c r="M56" s="13">
        <v>9435</v>
      </c>
      <c r="N56" s="13">
        <v>94</v>
      </c>
      <c r="O56" s="13"/>
      <c r="P56" s="13">
        <v>3</v>
      </c>
      <c r="Q56" s="13">
        <v>66175</v>
      </c>
      <c r="R56" s="13">
        <v>0</v>
      </c>
      <c r="S56" s="13">
        <v>0</v>
      </c>
      <c r="T56" s="13">
        <v>0</v>
      </c>
      <c r="U56" s="13">
        <v>0</v>
      </c>
      <c r="V56" s="13">
        <v>0</v>
      </c>
      <c r="W56" s="13">
        <v>0</v>
      </c>
      <c r="X56" s="13">
        <v>0</v>
      </c>
      <c r="Y56" s="13">
        <v>0</v>
      </c>
      <c r="Z56" s="13">
        <v>0</v>
      </c>
      <c r="AA56" s="13">
        <v>0</v>
      </c>
      <c r="AB56" s="13">
        <v>0</v>
      </c>
      <c r="AC56" s="13">
        <v>10</v>
      </c>
      <c r="AD56" s="13">
        <v>48</v>
      </c>
      <c r="AE56" s="13">
        <v>0</v>
      </c>
      <c r="AF56" s="13">
        <v>0</v>
      </c>
      <c r="AG56" s="13">
        <v>0</v>
      </c>
      <c r="AH56" s="13">
        <v>58</v>
      </c>
      <c r="AI56" s="13">
        <v>167</v>
      </c>
      <c r="AJ56" s="13">
        <v>0</v>
      </c>
      <c r="AK56" s="13">
        <v>0</v>
      </c>
      <c r="AL56" s="13">
        <v>0</v>
      </c>
      <c r="AM56" s="13">
        <v>167</v>
      </c>
      <c r="AN56" s="13">
        <v>0</v>
      </c>
      <c r="AO56" s="13">
        <v>0</v>
      </c>
      <c r="AP56" s="13">
        <v>1</v>
      </c>
      <c r="AQ56" s="13">
        <v>1</v>
      </c>
      <c r="AR56" s="13"/>
      <c r="AS56" s="13">
        <v>0</v>
      </c>
      <c r="AT56" s="13"/>
      <c r="AU56" s="13">
        <v>0</v>
      </c>
      <c r="AV56" s="13">
        <v>723</v>
      </c>
      <c r="AW56" s="13">
        <v>723</v>
      </c>
      <c r="AX56" s="13">
        <v>5539</v>
      </c>
      <c r="AY56" s="13">
        <v>909</v>
      </c>
      <c r="AZ56" s="13">
        <v>6448</v>
      </c>
      <c r="BA56" s="13"/>
      <c r="BB56" s="13">
        <v>0</v>
      </c>
      <c r="BC56" s="13">
        <v>45</v>
      </c>
      <c r="BD56" s="13">
        <v>0</v>
      </c>
      <c r="BE56" s="13">
        <v>0</v>
      </c>
      <c r="BF56" s="13">
        <v>2219</v>
      </c>
      <c r="BG56" s="13">
        <v>9435</v>
      </c>
      <c r="BH56" s="13">
        <v>94</v>
      </c>
      <c r="BI56" s="13"/>
      <c r="BJ56" s="13">
        <v>4600</v>
      </c>
      <c r="BK56" s="13">
        <v>2000</v>
      </c>
      <c r="BL56" s="13">
        <v>15</v>
      </c>
      <c r="BM56" s="13">
        <v>0</v>
      </c>
      <c r="BN56" s="13">
        <v>6615</v>
      </c>
      <c r="BO56" s="13">
        <v>0</v>
      </c>
      <c r="BP56" s="13">
        <v>305</v>
      </c>
      <c r="BQ56" s="13">
        <v>60</v>
      </c>
      <c r="BR56" s="13">
        <v>0</v>
      </c>
      <c r="BS56" s="13">
        <v>365</v>
      </c>
      <c r="BT56" s="13">
        <v>840</v>
      </c>
    </row>
    <row r="57" spans="1:72" x14ac:dyDescent="0.45">
      <c r="A57" t="s">
        <v>183</v>
      </c>
      <c r="B57" t="s">
        <v>184</v>
      </c>
      <c r="C57" s="13">
        <v>2909</v>
      </c>
      <c r="D57" s="13">
        <v>1737</v>
      </c>
      <c r="E57" s="13">
        <v>280</v>
      </c>
      <c r="F57" s="13">
        <v>0</v>
      </c>
      <c r="G57" s="13">
        <v>0</v>
      </c>
      <c r="H57" s="13">
        <v>26</v>
      </c>
      <c r="I57" s="13">
        <v>709</v>
      </c>
      <c r="J57" s="13">
        <v>5661</v>
      </c>
      <c r="K57" s="13">
        <v>46393</v>
      </c>
      <c r="L57" s="13">
        <v>375</v>
      </c>
      <c r="M57" s="13">
        <v>7053</v>
      </c>
      <c r="N57" s="13">
        <v>79</v>
      </c>
      <c r="O57" s="13"/>
      <c r="P57" s="13">
        <v>14</v>
      </c>
      <c r="Q57" s="13">
        <v>59575</v>
      </c>
      <c r="R57" s="13">
        <v>0</v>
      </c>
      <c r="S57" s="13">
        <v>101</v>
      </c>
      <c r="T57" s="13">
        <v>0</v>
      </c>
      <c r="U57" s="13">
        <v>0</v>
      </c>
      <c r="V57" s="13">
        <v>0</v>
      </c>
      <c r="W57" s="13">
        <v>0</v>
      </c>
      <c r="X57" s="13">
        <v>0</v>
      </c>
      <c r="Y57" s="13">
        <v>11</v>
      </c>
      <c r="Z57" s="13">
        <v>0</v>
      </c>
      <c r="AA57" s="13">
        <v>112</v>
      </c>
      <c r="AB57" s="13">
        <v>2</v>
      </c>
      <c r="AC57" s="13">
        <v>28</v>
      </c>
      <c r="AD57" s="13">
        <v>143</v>
      </c>
      <c r="AE57" s="13">
        <v>12</v>
      </c>
      <c r="AF57" s="13">
        <v>4</v>
      </c>
      <c r="AG57" s="13">
        <v>34</v>
      </c>
      <c r="AH57" s="13">
        <v>335</v>
      </c>
      <c r="AI57" s="13">
        <v>40</v>
      </c>
      <c r="AJ57" s="13">
        <v>0</v>
      </c>
      <c r="AK57" s="13">
        <v>0</v>
      </c>
      <c r="AL57" s="13">
        <v>0</v>
      </c>
      <c r="AM57" s="13">
        <v>40</v>
      </c>
      <c r="AN57" s="13">
        <v>0</v>
      </c>
      <c r="AO57" s="13">
        <v>0</v>
      </c>
      <c r="AP57" s="13">
        <v>0</v>
      </c>
      <c r="AQ57" s="13">
        <v>0</v>
      </c>
      <c r="AR57" s="13"/>
      <c r="AS57" s="13">
        <v>0</v>
      </c>
      <c r="AT57" s="13"/>
      <c r="AU57" s="13">
        <v>0</v>
      </c>
      <c r="AV57" s="13">
        <v>45</v>
      </c>
      <c r="AW57" s="13">
        <v>45</v>
      </c>
      <c r="AX57" s="13">
        <v>2499</v>
      </c>
      <c r="AY57" s="13">
        <v>0</v>
      </c>
      <c r="AZ57" s="13">
        <v>2499</v>
      </c>
      <c r="BA57" s="13"/>
      <c r="BB57" s="13">
        <v>0</v>
      </c>
      <c r="BC57" s="13">
        <v>0</v>
      </c>
      <c r="BD57" s="13">
        <v>186</v>
      </c>
      <c r="BE57" s="13">
        <v>0</v>
      </c>
      <c r="BF57" s="13">
        <v>4323</v>
      </c>
      <c r="BG57" s="13">
        <v>7053</v>
      </c>
      <c r="BH57" s="13">
        <v>79</v>
      </c>
      <c r="BI57" s="13"/>
      <c r="BJ57" s="13">
        <v>5055</v>
      </c>
      <c r="BK57" s="13">
        <v>2525</v>
      </c>
      <c r="BL57" s="13">
        <v>15</v>
      </c>
      <c r="BM57" s="13">
        <v>0</v>
      </c>
      <c r="BN57" s="13">
        <v>7595</v>
      </c>
      <c r="BO57" s="13">
        <v>0</v>
      </c>
      <c r="BP57" s="13">
        <v>485</v>
      </c>
      <c r="BQ57" s="13">
        <v>0</v>
      </c>
      <c r="BR57" s="13">
        <v>0</v>
      </c>
      <c r="BS57" s="13">
        <v>485</v>
      </c>
      <c r="BT57" s="13">
        <v>1035</v>
      </c>
    </row>
    <row r="58" spans="1:72" x14ac:dyDescent="0.45">
      <c r="A58" t="s">
        <v>185</v>
      </c>
      <c r="B58" t="s">
        <v>186</v>
      </c>
      <c r="C58" s="13">
        <v>11019</v>
      </c>
      <c r="D58" s="13">
        <v>600</v>
      </c>
      <c r="E58" s="13">
        <v>3841</v>
      </c>
      <c r="F58" s="13">
        <v>761</v>
      </c>
      <c r="G58" s="13">
        <v>431</v>
      </c>
      <c r="H58" s="13">
        <v>0</v>
      </c>
      <c r="I58" s="13">
        <v>1673</v>
      </c>
      <c r="J58" s="13">
        <v>18325</v>
      </c>
      <c r="K58" s="13">
        <v>211195</v>
      </c>
      <c r="L58" s="13">
        <v>3953</v>
      </c>
      <c r="M58" s="13">
        <v>10311</v>
      </c>
      <c r="N58" s="13">
        <v>1080</v>
      </c>
      <c r="O58" s="13"/>
      <c r="P58" s="13">
        <v>426</v>
      </c>
      <c r="Q58" s="13">
        <v>245290</v>
      </c>
      <c r="R58" s="13">
        <v>0</v>
      </c>
      <c r="S58" s="13">
        <v>0</v>
      </c>
      <c r="T58" s="13">
        <v>19</v>
      </c>
      <c r="U58" s="13">
        <v>268</v>
      </c>
      <c r="V58" s="13">
        <v>368</v>
      </c>
      <c r="W58" s="13">
        <v>181</v>
      </c>
      <c r="X58" s="13">
        <v>0</v>
      </c>
      <c r="Y58" s="13">
        <v>0</v>
      </c>
      <c r="Z58" s="13">
        <v>356</v>
      </c>
      <c r="AA58" s="13">
        <v>1192</v>
      </c>
      <c r="AB58" s="13">
        <v>129</v>
      </c>
      <c r="AC58" s="13">
        <v>103</v>
      </c>
      <c r="AD58" s="13">
        <v>635</v>
      </c>
      <c r="AE58" s="13">
        <v>0</v>
      </c>
      <c r="AF58" s="13">
        <v>103</v>
      </c>
      <c r="AG58" s="13">
        <v>94</v>
      </c>
      <c r="AH58" s="13">
        <v>2256</v>
      </c>
      <c r="AI58" s="13">
        <v>1546</v>
      </c>
      <c r="AJ58" s="13">
        <v>0</v>
      </c>
      <c r="AK58" s="13">
        <v>11</v>
      </c>
      <c r="AL58" s="13">
        <v>67</v>
      </c>
      <c r="AM58" s="13">
        <v>1624</v>
      </c>
      <c r="AN58" s="13">
        <v>0</v>
      </c>
      <c r="AO58" s="13">
        <v>0</v>
      </c>
      <c r="AP58" s="13">
        <v>73</v>
      </c>
      <c r="AQ58" s="13">
        <v>73</v>
      </c>
      <c r="AR58" s="13"/>
      <c r="AS58" s="13">
        <v>2309</v>
      </c>
      <c r="AT58" s="13"/>
      <c r="AU58" s="13">
        <v>0</v>
      </c>
      <c r="AV58" s="13">
        <v>0</v>
      </c>
      <c r="AW58" s="13">
        <v>2309</v>
      </c>
      <c r="AX58" s="13">
        <v>2280</v>
      </c>
      <c r="AY58" s="13">
        <v>2170</v>
      </c>
      <c r="AZ58" s="13">
        <v>4450</v>
      </c>
      <c r="BA58" s="13"/>
      <c r="BB58" s="13">
        <v>0</v>
      </c>
      <c r="BC58" s="13">
        <v>0</v>
      </c>
      <c r="BD58" s="13">
        <v>26</v>
      </c>
      <c r="BE58" s="13">
        <v>0</v>
      </c>
      <c r="BF58" s="13">
        <v>3526</v>
      </c>
      <c r="BG58" s="13">
        <v>10311</v>
      </c>
      <c r="BH58" s="13">
        <v>1080</v>
      </c>
      <c r="BI58" s="13"/>
      <c r="BJ58" s="13">
        <v>14225</v>
      </c>
      <c r="BK58" s="13">
        <v>11560</v>
      </c>
      <c r="BL58" s="13">
        <v>25</v>
      </c>
      <c r="BM58" s="13">
        <v>0</v>
      </c>
      <c r="BN58" s="13">
        <v>25810</v>
      </c>
      <c r="BO58" s="13">
        <v>0</v>
      </c>
      <c r="BP58" s="13">
        <v>1535</v>
      </c>
      <c r="BQ58" s="13">
        <v>5</v>
      </c>
      <c r="BR58" s="13">
        <v>0</v>
      </c>
      <c r="BS58" s="13">
        <v>1540</v>
      </c>
      <c r="BT58" s="13">
        <v>3040</v>
      </c>
    </row>
    <row r="59" spans="1:72" x14ac:dyDescent="0.45">
      <c r="A59" t="s">
        <v>187</v>
      </c>
      <c r="B59" t="s">
        <v>188</v>
      </c>
      <c r="C59" s="13">
        <v>9416</v>
      </c>
      <c r="D59" s="13">
        <v>4956</v>
      </c>
      <c r="E59" s="13">
        <v>1007</v>
      </c>
      <c r="F59" s="13">
        <v>0</v>
      </c>
      <c r="G59" s="13">
        <v>5841</v>
      </c>
      <c r="H59" s="13">
        <v>91</v>
      </c>
      <c r="I59" s="13">
        <v>900</v>
      </c>
      <c r="J59" s="13">
        <v>22211</v>
      </c>
      <c r="K59" s="13">
        <v>142899</v>
      </c>
      <c r="L59" s="13">
        <v>1774</v>
      </c>
      <c r="M59" s="13">
        <v>24647</v>
      </c>
      <c r="N59" s="13">
        <v>917</v>
      </c>
      <c r="O59" s="13"/>
      <c r="P59" s="13">
        <v>5</v>
      </c>
      <c r="Q59" s="13">
        <v>192453</v>
      </c>
      <c r="R59" s="13">
        <v>0</v>
      </c>
      <c r="S59" s="13">
        <v>0</v>
      </c>
      <c r="T59" s="13">
        <v>23</v>
      </c>
      <c r="U59" s="13">
        <v>0</v>
      </c>
      <c r="V59" s="13">
        <v>125</v>
      </c>
      <c r="W59" s="13">
        <v>1</v>
      </c>
      <c r="X59" s="13">
        <v>4</v>
      </c>
      <c r="Y59" s="13">
        <v>0</v>
      </c>
      <c r="Z59" s="13">
        <v>35</v>
      </c>
      <c r="AA59" s="13">
        <v>188</v>
      </c>
      <c r="AB59" s="13">
        <v>1</v>
      </c>
      <c r="AC59" s="13">
        <v>250</v>
      </c>
      <c r="AD59" s="13">
        <v>533</v>
      </c>
      <c r="AE59" s="13">
        <v>0</v>
      </c>
      <c r="AF59" s="13">
        <v>472</v>
      </c>
      <c r="AG59" s="13">
        <v>128</v>
      </c>
      <c r="AH59" s="13">
        <v>1572</v>
      </c>
      <c r="AI59" s="13">
        <v>92</v>
      </c>
      <c r="AJ59" s="13">
        <v>0</v>
      </c>
      <c r="AK59" s="13">
        <v>0</v>
      </c>
      <c r="AL59" s="13">
        <v>20</v>
      </c>
      <c r="AM59" s="13">
        <v>112</v>
      </c>
      <c r="AN59" s="13">
        <v>0</v>
      </c>
      <c r="AO59" s="13">
        <v>90</v>
      </c>
      <c r="AP59" s="13">
        <v>0</v>
      </c>
      <c r="AQ59" s="13">
        <v>90</v>
      </c>
      <c r="AR59" s="13"/>
      <c r="AS59" s="13">
        <v>3052</v>
      </c>
      <c r="AT59" s="13"/>
      <c r="AU59" s="13">
        <v>1698</v>
      </c>
      <c r="AV59" s="13">
        <v>358</v>
      </c>
      <c r="AW59" s="13">
        <v>5108</v>
      </c>
      <c r="AX59" s="13">
        <v>12789</v>
      </c>
      <c r="AY59" s="13">
        <v>1661</v>
      </c>
      <c r="AZ59" s="13">
        <v>14450</v>
      </c>
      <c r="BA59" s="13"/>
      <c r="BB59" s="13">
        <v>0</v>
      </c>
      <c r="BC59" s="13">
        <v>0</v>
      </c>
      <c r="BD59" s="13">
        <v>748</v>
      </c>
      <c r="BE59" s="13">
        <v>0</v>
      </c>
      <c r="BF59" s="13">
        <v>4341</v>
      </c>
      <c r="BG59" s="13">
        <v>24647</v>
      </c>
      <c r="BH59" s="13">
        <v>917</v>
      </c>
      <c r="BI59" s="13"/>
      <c r="BJ59" s="13">
        <v>11340</v>
      </c>
      <c r="BK59" s="13">
        <v>7810</v>
      </c>
      <c r="BL59" s="13">
        <v>0</v>
      </c>
      <c r="BM59" s="13">
        <v>0</v>
      </c>
      <c r="BN59" s="13">
        <v>19145</v>
      </c>
      <c r="BO59" s="13">
        <v>0</v>
      </c>
      <c r="BP59" s="13">
        <v>1415</v>
      </c>
      <c r="BQ59" s="13">
        <v>45</v>
      </c>
      <c r="BR59" s="13">
        <v>0</v>
      </c>
      <c r="BS59" s="13">
        <v>1460</v>
      </c>
      <c r="BT59" s="13">
        <v>2880</v>
      </c>
    </row>
    <row r="60" spans="1:72" x14ac:dyDescent="0.45">
      <c r="A60" t="s">
        <v>189</v>
      </c>
      <c r="B60" t="s">
        <v>190</v>
      </c>
      <c r="C60" s="13">
        <v>7005</v>
      </c>
      <c r="D60" s="13">
        <v>80</v>
      </c>
      <c r="E60" s="13">
        <v>27490</v>
      </c>
      <c r="F60" s="13">
        <v>1292</v>
      </c>
      <c r="G60" s="13">
        <v>0</v>
      </c>
      <c r="H60" s="13">
        <v>0</v>
      </c>
      <c r="I60" s="13">
        <v>3565</v>
      </c>
      <c r="J60" s="13">
        <v>39432</v>
      </c>
      <c r="K60" s="13">
        <v>209299</v>
      </c>
      <c r="L60" s="13">
        <v>51415</v>
      </c>
      <c r="M60" s="13">
        <v>67270</v>
      </c>
      <c r="N60" s="13">
        <v>4802</v>
      </c>
      <c r="O60" s="13"/>
      <c r="P60" s="13">
        <v>8804</v>
      </c>
      <c r="Q60" s="13">
        <v>381022</v>
      </c>
      <c r="R60" s="13">
        <v>1655</v>
      </c>
      <c r="S60" s="13">
        <v>335</v>
      </c>
      <c r="T60" s="13">
        <v>1540</v>
      </c>
      <c r="U60" s="13">
        <v>7733</v>
      </c>
      <c r="V60" s="13">
        <v>2140</v>
      </c>
      <c r="W60" s="13">
        <v>1414</v>
      </c>
      <c r="X60" s="13">
        <v>8911</v>
      </c>
      <c r="Y60" s="13">
        <v>0</v>
      </c>
      <c r="Z60" s="13">
        <v>2562</v>
      </c>
      <c r="AA60" s="13">
        <v>26290</v>
      </c>
      <c r="AB60" s="13">
        <v>3577</v>
      </c>
      <c r="AC60" s="13">
        <v>523</v>
      </c>
      <c r="AD60" s="13">
        <v>6144</v>
      </c>
      <c r="AE60" s="13">
        <v>0</v>
      </c>
      <c r="AF60" s="13">
        <v>2613</v>
      </c>
      <c r="AG60" s="13">
        <v>170</v>
      </c>
      <c r="AH60" s="13">
        <v>39317</v>
      </c>
      <c r="AI60" s="13">
        <v>9614</v>
      </c>
      <c r="AJ60" s="13">
        <v>123</v>
      </c>
      <c r="AK60" s="13">
        <v>819</v>
      </c>
      <c r="AL60" s="13">
        <v>127</v>
      </c>
      <c r="AM60" s="13">
        <v>10683</v>
      </c>
      <c r="AN60" s="13">
        <v>234</v>
      </c>
      <c r="AO60" s="13">
        <v>737</v>
      </c>
      <c r="AP60" s="13">
        <v>444</v>
      </c>
      <c r="AQ60" s="13">
        <v>1415</v>
      </c>
      <c r="AR60" s="13"/>
      <c r="AS60" s="13">
        <v>1089</v>
      </c>
      <c r="AT60" s="13"/>
      <c r="AU60" s="13">
        <v>0</v>
      </c>
      <c r="AV60" s="13">
        <v>5776</v>
      </c>
      <c r="AW60" s="13">
        <v>6865</v>
      </c>
      <c r="AX60" s="13">
        <v>35321</v>
      </c>
      <c r="AY60" s="13">
        <v>11375</v>
      </c>
      <c r="AZ60" s="13">
        <v>46696</v>
      </c>
      <c r="BA60" s="13"/>
      <c r="BB60" s="13">
        <v>0</v>
      </c>
      <c r="BC60" s="13">
        <v>0</v>
      </c>
      <c r="BD60" s="13">
        <v>0</v>
      </c>
      <c r="BE60" s="13">
        <v>0</v>
      </c>
      <c r="BF60" s="13">
        <v>13709</v>
      </c>
      <c r="BG60" s="13">
        <v>67270</v>
      </c>
      <c r="BH60" s="13">
        <v>4802</v>
      </c>
      <c r="BI60" s="13"/>
      <c r="BJ60" s="13">
        <v>10250</v>
      </c>
      <c r="BK60" s="13">
        <v>8775</v>
      </c>
      <c r="BL60" s="13">
        <v>0</v>
      </c>
      <c r="BM60" s="13">
        <v>0</v>
      </c>
      <c r="BN60" s="13">
        <v>19025</v>
      </c>
      <c r="BO60" s="13">
        <v>0</v>
      </c>
      <c r="BP60" s="13">
        <v>1720</v>
      </c>
      <c r="BQ60" s="13">
        <v>0</v>
      </c>
      <c r="BR60" s="13">
        <v>0</v>
      </c>
      <c r="BS60" s="13">
        <v>1720</v>
      </c>
      <c r="BT60" s="13">
        <v>4360</v>
      </c>
    </row>
    <row r="61" spans="1:72" x14ac:dyDescent="0.45">
      <c r="A61" t="s">
        <v>191</v>
      </c>
      <c r="B61" t="s">
        <v>192</v>
      </c>
      <c r="C61" s="13">
        <v>11336</v>
      </c>
      <c r="D61" s="13">
        <v>960</v>
      </c>
      <c r="E61" s="13">
        <v>16023</v>
      </c>
      <c r="F61" s="13">
        <v>3719</v>
      </c>
      <c r="G61" s="13">
        <v>0</v>
      </c>
      <c r="H61" s="13">
        <v>0</v>
      </c>
      <c r="I61" s="13">
        <v>2665</v>
      </c>
      <c r="J61" s="13">
        <v>34703</v>
      </c>
      <c r="K61" s="13">
        <v>158351</v>
      </c>
      <c r="L61" s="13">
        <v>55904</v>
      </c>
      <c r="M61" s="13">
        <v>54340</v>
      </c>
      <c r="N61" s="13">
        <v>1188</v>
      </c>
      <c r="O61" s="13"/>
      <c r="P61" s="13">
        <v>3148</v>
      </c>
      <c r="Q61" s="13">
        <v>307634</v>
      </c>
      <c r="R61" s="13">
        <v>15793</v>
      </c>
      <c r="S61" s="13">
        <v>461</v>
      </c>
      <c r="T61" s="13">
        <v>4315</v>
      </c>
      <c r="U61" s="13">
        <v>1837</v>
      </c>
      <c r="V61" s="13">
        <v>1437</v>
      </c>
      <c r="W61" s="13">
        <v>1273</v>
      </c>
      <c r="X61" s="13">
        <v>20</v>
      </c>
      <c r="Y61" s="13">
        <v>552</v>
      </c>
      <c r="Z61" s="13">
        <v>1203</v>
      </c>
      <c r="AA61" s="13">
        <v>26891</v>
      </c>
      <c r="AB61" s="13">
        <v>11634</v>
      </c>
      <c r="AC61" s="13">
        <v>441</v>
      </c>
      <c r="AD61" s="13">
        <v>7431</v>
      </c>
      <c r="AE61" s="13">
        <v>0</v>
      </c>
      <c r="AF61" s="13">
        <v>1044</v>
      </c>
      <c r="AG61" s="13">
        <v>405</v>
      </c>
      <c r="AH61" s="13">
        <v>47846</v>
      </c>
      <c r="AI61" s="13">
        <v>5231</v>
      </c>
      <c r="AJ61" s="13">
        <v>22</v>
      </c>
      <c r="AK61" s="13">
        <v>131</v>
      </c>
      <c r="AL61" s="13">
        <v>486</v>
      </c>
      <c r="AM61" s="13">
        <v>5870</v>
      </c>
      <c r="AN61" s="13">
        <v>322</v>
      </c>
      <c r="AO61" s="13">
        <v>401</v>
      </c>
      <c r="AP61" s="13">
        <v>1465</v>
      </c>
      <c r="AQ61" s="13">
        <v>2188</v>
      </c>
      <c r="AR61" s="13"/>
      <c r="AS61" s="13">
        <v>756</v>
      </c>
      <c r="AT61" s="13"/>
      <c r="AU61" s="13">
        <v>33</v>
      </c>
      <c r="AV61" s="13">
        <v>3984</v>
      </c>
      <c r="AW61" s="13">
        <v>4773</v>
      </c>
      <c r="AX61" s="13">
        <v>24187</v>
      </c>
      <c r="AY61" s="13">
        <v>4141</v>
      </c>
      <c r="AZ61" s="13">
        <v>28328</v>
      </c>
      <c r="BA61" s="13"/>
      <c r="BB61" s="13">
        <v>2062</v>
      </c>
      <c r="BC61" s="13">
        <v>0</v>
      </c>
      <c r="BD61" s="13">
        <v>1173</v>
      </c>
      <c r="BE61" s="13">
        <v>296</v>
      </c>
      <c r="BF61" s="13">
        <v>17708</v>
      </c>
      <c r="BG61" s="13">
        <v>54340</v>
      </c>
      <c r="BH61" s="13">
        <v>1188</v>
      </c>
      <c r="BI61" s="13"/>
      <c r="BJ61" s="13">
        <v>10680</v>
      </c>
      <c r="BK61" s="13">
        <v>7225</v>
      </c>
      <c r="BL61" s="13">
        <v>25</v>
      </c>
      <c r="BM61" s="13">
        <v>0</v>
      </c>
      <c r="BN61" s="13">
        <v>17925</v>
      </c>
      <c r="BO61" s="13">
        <v>0</v>
      </c>
      <c r="BP61" s="13">
        <v>1995</v>
      </c>
      <c r="BQ61" s="13">
        <v>0</v>
      </c>
      <c r="BR61" s="13">
        <v>0</v>
      </c>
      <c r="BS61" s="13">
        <v>1995</v>
      </c>
      <c r="BT61" s="13">
        <v>4035</v>
      </c>
    </row>
    <row r="62" spans="1:72" x14ac:dyDescent="0.45">
      <c r="A62" t="s">
        <v>193</v>
      </c>
      <c r="B62" t="s">
        <v>194</v>
      </c>
      <c r="C62" s="13">
        <v>8617</v>
      </c>
      <c r="D62" s="13">
        <v>396</v>
      </c>
      <c r="E62" s="13">
        <v>2785</v>
      </c>
      <c r="F62" s="13">
        <v>0</v>
      </c>
      <c r="G62" s="13">
        <v>13</v>
      </c>
      <c r="H62" s="13">
        <v>1</v>
      </c>
      <c r="I62" s="13">
        <v>703</v>
      </c>
      <c r="J62" s="13">
        <v>12515</v>
      </c>
      <c r="K62" s="13">
        <v>106764</v>
      </c>
      <c r="L62" s="13">
        <v>1598</v>
      </c>
      <c r="M62" s="13">
        <v>20791</v>
      </c>
      <c r="N62" s="13">
        <v>25</v>
      </c>
      <c r="O62" s="13"/>
      <c r="P62" s="13">
        <v>18</v>
      </c>
      <c r="Q62" s="13">
        <v>141711</v>
      </c>
      <c r="R62" s="13">
        <v>42</v>
      </c>
      <c r="S62" s="13">
        <v>43</v>
      </c>
      <c r="T62" s="13">
        <v>19</v>
      </c>
      <c r="U62" s="13">
        <v>0</v>
      </c>
      <c r="V62" s="13">
        <v>31</v>
      </c>
      <c r="W62" s="13">
        <v>0</v>
      </c>
      <c r="X62" s="13">
        <v>0</v>
      </c>
      <c r="Y62" s="13">
        <v>0</v>
      </c>
      <c r="Z62" s="13">
        <v>3</v>
      </c>
      <c r="AA62" s="13">
        <v>138</v>
      </c>
      <c r="AB62" s="13">
        <v>215</v>
      </c>
      <c r="AC62" s="13">
        <v>0</v>
      </c>
      <c r="AD62" s="13">
        <v>518</v>
      </c>
      <c r="AE62" s="13">
        <v>0</v>
      </c>
      <c r="AF62" s="13">
        <v>72</v>
      </c>
      <c r="AG62" s="13">
        <v>186</v>
      </c>
      <c r="AH62" s="13">
        <v>1129</v>
      </c>
      <c r="AI62" s="13">
        <v>209</v>
      </c>
      <c r="AJ62" s="13">
        <v>0</v>
      </c>
      <c r="AK62" s="13">
        <v>0</v>
      </c>
      <c r="AL62" s="13">
        <v>2</v>
      </c>
      <c r="AM62" s="13">
        <v>211</v>
      </c>
      <c r="AN62" s="13">
        <v>78</v>
      </c>
      <c r="AO62" s="13">
        <v>46</v>
      </c>
      <c r="AP62" s="13">
        <v>134</v>
      </c>
      <c r="AQ62" s="13">
        <v>258</v>
      </c>
      <c r="AR62" s="13"/>
      <c r="AS62" s="13">
        <v>886</v>
      </c>
      <c r="AT62" s="13"/>
      <c r="AU62" s="13">
        <v>52</v>
      </c>
      <c r="AV62" s="13">
        <v>96</v>
      </c>
      <c r="AW62" s="13">
        <v>1034</v>
      </c>
      <c r="AX62" s="13">
        <v>8784</v>
      </c>
      <c r="AY62" s="13">
        <v>2994</v>
      </c>
      <c r="AZ62" s="13">
        <v>11778</v>
      </c>
      <c r="BA62" s="13"/>
      <c r="BB62" s="13">
        <v>0</v>
      </c>
      <c r="BC62" s="13">
        <v>0</v>
      </c>
      <c r="BD62" s="13">
        <v>547</v>
      </c>
      <c r="BE62" s="13">
        <v>0</v>
      </c>
      <c r="BF62" s="13">
        <v>7432</v>
      </c>
      <c r="BG62" s="13">
        <v>20791</v>
      </c>
      <c r="BH62" s="13">
        <v>25</v>
      </c>
      <c r="BI62" s="13"/>
      <c r="BJ62" s="13">
        <v>8240</v>
      </c>
      <c r="BK62" s="13">
        <v>5155</v>
      </c>
      <c r="BL62" s="13">
        <v>5</v>
      </c>
      <c r="BM62" s="13">
        <v>0</v>
      </c>
      <c r="BN62" s="13">
        <v>13395</v>
      </c>
      <c r="BO62" s="13">
        <v>0</v>
      </c>
      <c r="BP62" s="13">
        <v>830</v>
      </c>
      <c r="BQ62" s="13">
        <v>0</v>
      </c>
      <c r="BR62" s="13">
        <v>0</v>
      </c>
      <c r="BS62" s="13">
        <v>830</v>
      </c>
      <c r="BT62" s="13">
        <v>1490</v>
      </c>
    </row>
    <row r="63" spans="1:72" x14ac:dyDescent="0.45">
      <c r="A63" t="s">
        <v>195</v>
      </c>
      <c r="B63" t="s">
        <v>196</v>
      </c>
      <c r="C63" s="13">
        <v>0</v>
      </c>
      <c r="D63" s="13">
        <v>0</v>
      </c>
      <c r="E63" s="13">
        <v>0</v>
      </c>
      <c r="F63" s="13"/>
      <c r="G63" s="13">
        <v>0</v>
      </c>
      <c r="H63" s="13">
        <v>0</v>
      </c>
      <c r="I63" s="13">
        <v>0</v>
      </c>
      <c r="J63" s="13">
        <v>0</v>
      </c>
      <c r="K63" s="13">
        <v>1953</v>
      </c>
      <c r="L63" s="13">
        <v>0</v>
      </c>
      <c r="M63" s="13">
        <v>223</v>
      </c>
      <c r="N63" s="13">
        <v>80</v>
      </c>
      <c r="O63" s="13"/>
      <c r="P63" s="13">
        <v>78</v>
      </c>
      <c r="Q63" s="13">
        <v>2334</v>
      </c>
      <c r="R63" s="13"/>
      <c r="S63" s="13"/>
      <c r="T63" s="13"/>
      <c r="U63" s="13"/>
      <c r="V63" s="13"/>
      <c r="W63" s="13"/>
      <c r="X63" s="13"/>
      <c r="Y63" s="13"/>
      <c r="Z63" s="13"/>
      <c r="AA63" s="13"/>
      <c r="AB63" s="13"/>
      <c r="AC63" s="13"/>
      <c r="AD63" s="13"/>
      <c r="AE63" s="13"/>
      <c r="AF63" s="13"/>
      <c r="AG63" s="13"/>
      <c r="AH63" s="13">
        <v>0</v>
      </c>
      <c r="AI63" s="13"/>
      <c r="AJ63" s="13"/>
      <c r="AK63" s="13"/>
      <c r="AL63" s="13"/>
      <c r="AM63" s="13">
        <v>0</v>
      </c>
      <c r="AN63" s="13"/>
      <c r="AO63" s="13"/>
      <c r="AP63" s="13"/>
      <c r="AQ63" s="13">
        <v>0</v>
      </c>
      <c r="AR63" s="13"/>
      <c r="AS63" s="13">
        <v>0</v>
      </c>
      <c r="AT63" s="13"/>
      <c r="AU63" s="13">
        <v>0</v>
      </c>
      <c r="AV63" s="13">
        <v>0</v>
      </c>
      <c r="AW63" s="13">
        <v>0</v>
      </c>
      <c r="AX63" s="13">
        <v>80</v>
      </c>
      <c r="AY63" s="13">
        <v>143</v>
      </c>
      <c r="AZ63" s="13">
        <v>223</v>
      </c>
      <c r="BA63" s="13"/>
      <c r="BB63" s="13">
        <v>0</v>
      </c>
      <c r="BC63" s="13">
        <v>0</v>
      </c>
      <c r="BD63" s="13">
        <v>0</v>
      </c>
      <c r="BE63" s="13">
        <v>0</v>
      </c>
      <c r="BF63" s="13">
        <v>0</v>
      </c>
      <c r="BG63" s="13">
        <v>223</v>
      </c>
      <c r="BH63" s="13">
        <v>80</v>
      </c>
      <c r="BI63" s="13"/>
      <c r="BJ63" s="13">
        <v>210</v>
      </c>
      <c r="BK63" s="13">
        <v>130</v>
      </c>
      <c r="BL63" s="13">
        <v>0</v>
      </c>
      <c r="BM63" s="13">
        <v>0</v>
      </c>
      <c r="BN63" s="13">
        <v>340</v>
      </c>
      <c r="BO63" s="13"/>
      <c r="BP63" s="13"/>
      <c r="BQ63" s="13"/>
      <c r="BR63" s="13"/>
      <c r="BS63" s="13"/>
      <c r="BT63" s="13"/>
    </row>
    <row r="64" spans="1:72" x14ac:dyDescent="0.45">
      <c r="A64" t="s">
        <v>197</v>
      </c>
      <c r="B64" t="s">
        <v>198</v>
      </c>
      <c r="C64" s="13">
        <v>3981</v>
      </c>
      <c r="D64" s="13">
        <v>329</v>
      </c>
      <c r="E64" s="13">
        <v>1279</v>
      </c>
      <c r="F64" s="13">
        <v>61</v>
      </c>
      <c r="G64" s="13">
        <v>0</v>
      </c>
      <c r="H64" s="13">
        <v>289</v>
      </c>
      <c r="I64" s="13">
        <v>0</v>
      </c>
      <c r="J64" s="13">
        <v>5939</v>
      </c>
      <c r="K64" s="13">
        <v>98809</v>
      </c>
      <c r="L64" s="13">
        <v>1435</v>
      </c>
      <c r="M64" s="13">
        <v>17251</v>
      </c>
      <c r="N64" s="13">
        <v>340</v>
      </c>
      <c r="O64" s="13"/>
      <c r="P64" s="13">
        <v>0</v>
      </c>
      <c r="Q64" s="13">
        <v>123774</v>
      </c>
      <c r="R64" s="13">
        <v>0</v>
      </c>
      <c r="S64" s="13">
        <v>0</v>
      </c>
      <c r="T64" s="13">
        <v>0</v>
      </c>
      <c r="U64" s="13">
        <v>0</v>
      </c>
      <c r="V64" s="13">
        <v>0</v>
      </c>
      <c r="W64" s="13">
        <v>0</v>
      </c>
      <c r="X64" s="13">
        <v>0</v>
      </c>
      <c r="Y64" s="13">
        <v>0</v>
      </c>
      <c r="Z64" s="13">
        <v>50</v>
      </c>
      <c r="AA64" s="13">
        <v>50</v>
      </c>
      <c r="AB64" s="13">
        <v>188</v>
      </c>
      <c r="AC64" s="13">
        <v>0</v>
      </c>
      <c r="AD64" s="13">
        <v>656</v>
      </c>
      <c r="AE64" s="13">
        <v>0</v>
      </c>
      <c r="AF64" s="13">
        <v>15</v>
      </c>
      <c r="AG64" s="13">
        <v>19</v>
      </c>
      <c r="AH64" s="13">
        <v>928</v>
      </c>
      <c r="AI64" s="13">
        <v>475</v>
      </c>
      <c r="AJ64" s="13">
        <v>1</v>
      </c>
      <c r="AK64" s="13">
        <v>13</v>
      </c>
      <c r="AL64" s="13">
        <v>6</v>
      </c>
      <c r="AM64" s="13">
        <v>495</v>
      </c>
      <c r="AN64" s="13">
        <v>0</v>
      </c>
      <c r="AO64" s="13">
        <v>0</v>
      </c>
      <c r="AP64" s="13">
        <v>12</v>
      </c>
      <c r="AQ64" s="13">
        <v>12</v>
      </c>
      <c r="AR64" s="13"/>
      <c r="AS64" s="13">
        <v>0</v>
      </c>
      <c r="AT64" s="13"/>
      <c r="AU64" s="13">
        <v>0</v>
      </c>
      <c r="AV64" s="13">
        <v>177</v>
      </c>
      <c r="AW64" s="13">
        <v>177</v>
      </c>
      <c r="AX64" s="13">
        <v>10945</v>
      </c>
      <c r="AY64" s="13">
        <v>1453</v>
      </c>
      <c r="AZ64" s="13">
        <v>12398</v>
      </c>
      <c r="BA64" s="13"/>
      <c r="BB64" s="13">
        <v>445</v>
      </c>
      <c r="BC64" s="13">
        <v>0</v>
      </c>
      <c r="BD64" s="13">
        <v>470</v>
      </c>
      <c r="BE64" s="13">
        <v>0</v>
      </c>
      <c r="BF64" s="13">
        <v>3761</v>
      </c>
      <c r="BG64" s="13">
        <v>17251</v>
      </c>
      <c r="BH64" s="13">
        <v>340</v>
      </c>
      <c r="BI64" s="13"/>
      <c r="BJ64" s="13">
        <v>9520</v>
      </c>
      <c r="BK64" s="13">
        <v>4315</v>
      </c>
      <c r="BL64" s="13">
        <v>0</v>
      </c>
      <c r="BM64" s="13">
        <v>0</v>
      </c>
      <c r="BN64" s="13">
        <v>13835</v>
      </c>
      <c r="BO64" s="13">
        <v>0</v>
      </c>
      <c r="BP64" s="13">
        <v>1035</v>
      </c>
      <c r="BQ64" s="13">
        <v>0</v>
      </c>
      <c r="BR64" s="13">
        <v>0</v>
      </c>
      <c r="BS64" s="13">
        <v>1040</v>
      </c>
      <c r="BT64" s="13">
        <v>2060</v>
      </c>
    </row>
    <row r="65" spans="1:72" x14ac:dyDescent="0.45">
      <c r="A65" t="s">
        <v>199</v>
      </c>
      <c r="B65" t="s">
        <v>200</v>
      </c>
      <c r="C65" s="13">
        <v>0</v>
      </c>
      <c r="D65" s="13">
        <v>0</v>
      </c>
      <c r="E65" s="13">
        <v>0</v>
      </c>
      <c r="F65" s="13">
        <v>0</v>
      </c>
      <c r="G65" s="13">
        <v>0</v>
      </c>
      <c r="H65" s="13">
        <v>0</v>
      </c>
      <c r="I65" s="13">
        <v>0</v>
      </c>
      <c r="J65" s="13">
        <v>0</v>
      </c>
      <c r="K65" s="13">
        <v>658</v>
      </c>
      <c r="L65" s="13">
        <v>0</v>
      </c>
      <c r="M65" s="13">
        <v>0</v>
      </c>
      <c r="N65" s="13">
        <v>0</v>
      </c>
      <c r="O65" s="13"/>
      <c r="P65" s="13">
        <v>0</v>
      </c>
      <c r="Q65" s="13">
        <v>658</v>
      </c>
      <c r="R65" s="13"/>
      <c r="S65" s="13"/>
      <c r="T65" s="13"/>
      <c r="U65" s="13"/>
      <c r="V65" s="13"/>
      <c r="W65" s="13"/>
      <c r="X65" s="13"/>
      <c r="Y65" s="13"/>
      <c r="Z65" s="13"/>
      <c r="AA65" s="13"/>
      <c r="AB65" s="13"/>
      <c r="AC65" s="13"/>
      <c r="AD65" s="13"/>
      <c r="AE65" s="13"/>
      <c r="AF65" s="13"/>
      <c r="AG65" s="13"/>
      <c r="AH65" s="13">
        <v>0</v>
      </c>
      <c r="AI65" s="13"/>
      <c r="AJ65" s="13"/>
      <c r="AK65" s="13"/>
      <c r="AL65" s="13"/>
      <c r="AM65" s="13">
        <v>0</v>
      </c>
      <c r="AN65" s="13"/>
      <c r="AO65" s="13"/>
      <c r="AP65" s="13"/>
      <c r="AQ65" s="13">
        <v>0</v>
      </c>
      <c r="AR65" s="13"/>
      <c r="AS65" s="13">
        <v>0</v>
      </c>
      <c r="AT65" s="13"/>
      <c r="AU65" s="13">
        <v>0</v>
      </c>
      <c r="AV65" s="13">
        <v>0</v>
      </c>
      <c r="AW65" s="13">
        <v>0</v>
      </c>
      <c r="AX65" s="13">
        <v>0</v>
      </c>
      <c r="AY65" s="13">
        <v>0</v>
      </c>
      <c r="AZ65" s="13">
        <v>0</v>
      </c>
      <c r="BA65" s="13"/>
      <c r="BB65" s="13">
        <v>0</v>
      </c>
      <c r="BC65" s="13">
        <v>0</v>
      </c>
      <c r="BD65" s="13">
        <v>0</v>
      </c>
      <c r="BE65" s="13">
        <v>0</v>
      </c>
      <c r="BF65" s="13">
        <v>0</v>
      </c>
      <c r="BG65" s="13">
        <v>0</v>
      </c>
      <c r="BH65" s="13">
        <v>0</v>
      </c>
      <c r="BI65" s="13"/>
      <c r="BJ65" s="13">
        <v>85</v>
      </c>
      <c r="BK65" s="13">
        <v>65</v>
      </c>
      <c r="BL65" s="13">
        <v>0</v>
      </c>
      <c r="BM65" s="13">
        <v>0</v>
      </c>
      <c r="BN65" s="13">
        <v>150</v>
      </c>
      <c r="BO65" s="13"/>
      <c r="BP65" s="13"/>
      <c r="BQ65" s="13"/>
      <c r="BR65" s="13"/>
      <c r="BS65" s="13"/>
      <c r="BT65" s="13"/>
    </row>
    <row r="66" spans="1:72" x14ac:dyDescent="0.45">
      <c r="A66" t="s">
        <v>201</v>
      </c>
      <c r="B66" t="s">
        <v>202</v>
      </c>
      <c r="C66" s="13">
        <v>5971</v>
      </c>
      <c r="D66" s="13">
        <v>7057</v>
      </c>
      <c r="E66" s="13">
        <v>8443</v>
      </c>
      <c r="F66" s="13">
        <v>0</v>
      </c>
      <c r="G66" s="13">
        <v>0</v>
      </c>
      <c r="H66" s="13">
        <v>0</v>
      </c>
      <c r="I66" s="13">
        <v>2361</v>
      </c>
      <c r="J66" s="13">
        <v>23832</v>
      </c>
      <c r="K66" s="13">
        <v>135723</v>
      </c>
      <c r="L66" s="13">
        <v>30901</v>
      </c>
      <c r="M66" s="13">
        <v>55272</v>
      </c>
      <c r="N66" s="13">
        <v>808</v>
      </c>
      <c r="O66" s="13"/>
      <c r="P66" s="13">
        <v>59</v>
      </c>
      <c r="Q66" s="13">
        <v>246595</v>
      </c>
      <c r="R66" s="13">
        <v>763</v>
      </c>
      <c r="S66" s="13">
        <v>63</v>
      </c>
      <c r="T66" s="13">
        <v>1111</v>
      </c>
      <c r="U66" s="13">
        <v>1592</v>
      </c>
      <c r="V66" s="13">
        <v>17207</v>
      </c>
      <c r="W66" s="13">
        <v>201</v>
      </c>
      <c r="X66" s="13">
        <v>18</v>
      </c>
      <c r="Y66" s="13">
        <v>0</v>
      </c>
      <c r="Z66" s="13">
        <v>847</v>
      </c>
      <c r="AA66" s="13">
        <v>21802</v>
      </c>
      <c r="AB66" s="13">
        <v>1275</v>
      </c>
      <c r="AC66" s="13">
        <v>68</v>
      </c>
      <c r="AD66" s="13">
        <v>2374</v>
      </c>
      <c r="AE66" s="13">
        <v>0</v>
      </c>
      <c r="AF66" s="13">
        <v>986</v>
      </c>
      <c r="AG66" s="13">
        <v>181</v>
      </c>
      <c r="AH66" s="13">
        <v>26686</v>
      </c>
      <c r="AI66" s="13">
        <v>2926</v>
      </c>
      <c r="AJ66" s="13">
        <v>40</v>
      </c>
      <c r="AK66" s="13">
        <v>58</v>
      </c>
      <c r="AL66" s="13">
        <v>233</v>
      </c>
      <c r="AM66" s="13">
        <v>3257</v>
      </c>
      <c r="AN66" s="13">
        <v>120</v>
      </c>
      <c r="AO66" s="13">
        <v>12</v>
      </c>
      <c r="AP66" s="13">
        <v>826</v>
      </c>
      <c r="AQ66" s="13">
        <v>958</v>
      </c>
      <c r="AR66" s="13"/>
      <c r="AS66" s="13">
        <v>775</v>
      </c>
      <c r="AT66" s="13"/>
      <c r="AU66" s="13">
        <v>0</v>
      </c>
      <c r="AV66" s="13">
        <v>3010</v>
      </c>
      <c r="AW66" s="13">
        <v>3785</v>
      </c>
      <c r="AX66" s="13">
        <v>33119</v>
      </c>
      <c r="AY66" s="13">
        <v>6175</v>
      </c>
      <c r="AZ66" s="13">
        <v>39294</v>
      </c>
      <c r="BA66" s="13"/>
      <c r="BB66" s="13">
        <v>0</v>
      </c>
      <c r="BC66" s="13">
        <v>0</v>
      </c>
      <c r="BD66" s="13">
        <v>0</v>
      </c>
      <c r="BE66" s="13">
        <v>0</v>
      </c>
      <c r="BF66" s="13">
        <v>12193</v>
      </c>
      <c r="BG66" s="13">
        <v>55272</v>
      </c>
      <c r="BH66" s="13">
        <v>808</v>
      </c>
      <c r="BI66" s="13"/>
      <c r="BJ66" s="13">
        <v>8520</v>
      </c>
      <c r="BK66" s="13">
        <v>7065</v>
      </c>
      <c r="BL66" s="13">
        <v>10</v>
      </c>
      <c r="BM66" s="13">
        <v>0</v>
      </c>
      <c r="BN66" s="13">
        <v>15600</v>
      </c>
      <c r="BO66" s="13">
        <v>0</v>
      </c>
      <c r="BP66" s="13">
        <v>1310</v>
      </c>
      <c r="BQ66" s="13">
        <v>5</v>
      </c>
      <c r="BR66" s="13">
        <v>0</v>
      </c>
      <c r="BS66" s="13">
        <v>1320</v>
      </c>
      <c r="BT66" s="13">
        <v>2845</v>
      </c>
    </row>
    <row r="67" spans="1:72" x14ac:dyDescent="0.45">
      <c r="A67" t="s">
        <v>203</v>
      </c>
      <c r="B67" t="s">
        <v>204</v>
      </c>
      <c r="C67" s="13">
        <v>0</v>
      </c>
      <c r="D67" s="13">
        <v>0</v>
      </c>
      <c r="E67" s="13">
        <v>0</v>
      </c>
      <c r="F67" s="13">
        <v>0</v>
      </c>
      <c r="G67" s="13">
        <v>0</v>
      </c>
      <c r="H67" s="13">
        <v>0</v>
      </c>
      <c r="I67" s="13">
        <v>0</v>
      </c>
      <c r="J67" s="13">
        <v>0</v>
      </c>
      <c r="K67" s="13">
        <v>13552</v>
      </c>
      <c r="L67" s="13">
        <v>38</v>
      </c>
      <c r="M67" s="13">
        <v>442</v>
      </c>
      <c r="N67" s="13">
        <v>512</v>
      </c>
      <c r="O67" s="13"/>
      <c r="P67" s="13">
        <v>42</v>
      </c>
      <c r="Q67" s="13">
        <v>14586</v>
      </c>
      <c r="R67" s="13">
        <v>0</v>
      </c>
      <c r="S67" s="13">
        <v>0</v>
      </c>
      <c r="T67" s="13">
        <v>0</v>
      </c>
      <c r="U67" s="13">
        <v>0</v>
      </c>
      <c r="V67" s="13">
        <v>0</v>
      </c>
      <c r="W67" s="13">
        <v>0</v>
      </c>
      <c r="X67" s="13">
        <v>0</v>
      </c>
      <c r="Y67" s="13">
        <v>0</v>
      </c>
      <c r="Z67" s="13">
        <v>0</v>
      </c>
      <c r="AA67" s="13">
        <v>0</v>
      </c>
      <c r="AB67" s="13">
        <v>0</v>
      </c>
      <c r="AC67" s="13">
        <v>0</v>
      </c>
      <c r="AD67" s="13">
        <v>0</v>
      </c>
      <c r="AE67" s="13">
        <v>0</v>
      </c>
      <c r="AF67" s="13">
        <v>0</v>
      </c>
      <c r="AG67" s="13">
        <v>38</v>
      </c>
      <c r="AH67" s="13">
        <v>38</v>
      </c>
      <c r="AI67" s="13">
        <v>0</v>
      </c>
      <c r="AJ67" s="13">
        <v>0</v>
      </c>
      <c r="AK67" s="13">
        <v>0</v>
      </c>
      <c r="AL67" s="13">
        <v>0</v>
      </c>
      <c r="AM67" s="13">
        <v>0</v>
      </c>
      <c r="AN67" s="13">
        <v>0</v>
      </c>
      <c r="AO67" s="13">
        <v>0</v>
      </c>
      <c r="AP67" s="13">
        <v>0</v>
      </c>
      <c r="AQ67" s="13">
        <v>0</v>
      </c>
      <c r="AR67" s="13"/>
      <c r="AS67" s="13">
        <v>0</v>
      </c>
      <c r="AT67" s="13"/>
      <c r="AU67" s="13">
        <v>0</v>
      </c>
      <c r="AV67" s="13">
        <v>0</v>
      </c>
      <c r="AW67" s="13">
        <v>0</v>
      </c>
      <c r="AX67" s="13">
        <v>0</v>
      </c>
      <c r="AY67" s="13">
        <v>0</v>
      </c>
      <c r="AZ67" s="13">
        <v>0</v>
      </c>
      <c r="BA67" s="13"/>
      <c r="BB67" s="13">
        <v>0</v>
      </c>
      <c r="BC67" s="13">
        <v>0</v>
      </c>
      <c r="BD67" s="13">
        <v>0</v>
      </c>
      <c r="BE67" s="13">
        <v>0</v>
      </c>
      <c r="BF67" s="13">
        <v>442</v>
      </c>
      <c r="BG67" s="13">
        <v>442</v>
      </c>
      <c r="BH67" s="13">
        <v>512</v>
      </c>
      <c r="BI67" s="13"/>
      <c r="BJ67" s="13">
        <v>850</v>
      </c>
      <c r="BK67" s="13">
        <v>1870</v>
      </c>
      <c r="BL67" s="13">
        <v>0</v>
      </c>
      <c r="BM67" s="13">
        <v>0</v>
      </c>
      <c r="BN67" s="13">
        <v>2720</v>
      </c>
      <c r="BO67" s="13"/>
      <c r="BP67" s="13"/>
      <c r="BQ67" s="13"/>
      <c r="BR67" s="13"/>
      <c r="BS67" s="13"/>
      <c r="BT67" s="13"/>
    </row>
    <row r="68" spans="1:72" x14ac:dyDescent="0.45">
      <c r="A68" t="s">
        <v>205</v>
      </c>
      <c r="B68" t="s">
        <v>206</v>
      </c>
      <c r="C68" s="13">
        <v>1</v>
      </c>
      <c r="D68" s="13">
        <v>0</v>
      </c>
      <c r="E68" s="13">
        <v>0</v>
      </c>
      <c r="F68" s="13"/>
      <c r="G68" s="13">
        <v>0</v>
      </c>
      <c r="H68" s="13">
        <v>0</v>
      </c>
      <c r="I68" s="13">
        <v>0</v>
      </c>
      <c r="J68" s="13">
        <v>1</v>
      </c>
      <c r="K68" s="13">
        <v>8397</v>
      </c>
      <c r="L68" s="13">
        <v>210</v>
      </c>
      <c r="M68" s="13">
        <v>865</v>
      </c>
      <c r="N68" s="13">
        <v>40</v>
      </c>
      <c r="O68" s="13"/>
      <c r="P68" s="13">
        <v>595</v>
      </c>
      <c r="Q68" s="13">
        <v>10108</v>
      </c>
      <c r="R68" s="13"/>
      <c r="S68" s="13"/>
      <c r="T68" s="13"/>
      <c r="U68" s="13"/>
      <c r="V68" s="13"/>
      <c r="W68" s="13"/>
      <c r="X68" s="13"/>
      <c r="Y68" s="13"/>
      <c r="Z68" s="13"/>
      <c r="AA68" s="13"/>
      <c r="AB68" s="13"/>
      <c r="AC68" s="13"/>
      <c r="AD68" s="13"/>
      <c r="AE68" s="13"/>
      <c r="AF68" s="13"/>
      <c r="AG68" s="13"/>
      <c r="AH68" s="13">
        <v>97</v>
      </c>
      <c r="AI68" s="13"/>
      <c r="AJ68" s="13"/>
      <c r="AK68" s="13"/>
      <c r="AL68" s="13"/>
      <c r="AM68" s="13">
        <v>113</v>
      </c>
      <c r="AN68" s="13"/>
      <c r="AO68" s="13"/>
      <c r="AP68" s="13"/>
      <c r="AQ68" s="13">
        <v>0</v>
      </c>
      <c r="AR68" s="13"/>
      <c r="AS68" s="13">
        <v>195</v>
      </c>
      <c r="AT68" s="13"/>
      <c r="AU68" s="13">
        <v>0</v>
      </c>
      <c r="AV68" s="13">
        <v>0</v>
      </c>
      <c r="AW68" s="13">
        <v>195</v>
      </c>
      <c r="AX68" s="13">
        <v>0</v>
      </c>
      <c r="AY68" s="13">
        <v>0</v>
      </c>
      <c r="AZ68" s="13">
        <v>0</v>
      </c>
      <c r="BA68" s="13"/>
      <c r="BB68" s="13">
        <v>0</v>
      </c>
      <c r="BC68" s="13">
        <v>0</v>
      </c>
      <c r="BD68" s="13">
        <v>0</v>
      </c>
      <c r="BE68" s="13">
        <v>0</v>
      </c>
      <c r="BF68" s="13">
        <v>670</v>
      </c>
      <c r="BG68" s="13">
        <v>865</v>
      </c>
      <c r="BH68" s="13">
        <v>40</v>
      </c>
      <c r="BI68" s="13"/>
      <c r="BJ68" s="13"/>
      <c r="BK68" s="13"/>
      <c r="BL68" s="13"/>
      <c r="BM68" s="13"/>
      <c r="BN68" s="13"/>
      <c r="BO68" s="13"/>
      <c r="BP68" s="13"/>
      <c r="BQ68" s="13"/>
      <c r="BR68" s="13"/>
      <c r="BS68" s="13"/>
      <c r="BT68" s="13"/>
    </row>
    <row r="69" spans="1:72" x14ac:dyDescent="0.45">
      <c r="A69" t="s">
        <v>207</v>
      </c>
      <c r="B69" t="s">
        <v>208</v>
      </c>
      <c r="C69" s="13">
        <v>0</v>
      </c>
      <c r="D69" s="13">
        <v>0</v>
      </c>
      <c r="E69" s="13">
        <v>0</v>
      </c>
      <c r="F69" s="13"/>
      <c r="G69" s="13">
        <v>0</v>
      </c>
      <c r="H69" s="13">
        <v>0</v>
      </c>
      <c r="I69" s="13">
        <v>0</v>
      </c>
      <c r="J69" s="13">
        <v>0</v>
      </c>
      <c r="K69" s="13">
        <v>1985</v>
      </c>
      <c r="L69" s="13">
        <v>0</v>
      </c>
      <c r="M69" s="13">
        <v>939</v>
      </c>
      <c r="N69" s="13">
        <v>0</v>
      </c>
      <c r="O69" s="13"/>
      <c r="P69" s="13">
        <v>0</v>
      </c>
      <c r="Q69" s="13">
        <v>2924</v>
      </c>
      <c r="R69" s="13"/>
      <c r="S69" s="13"/>
      <c r="T69" s="13"/>
      <c r="U69" s="13"/>
      <c r="V69" s="13"/>
      <c r="W69" s="13"/>
      <c r="X69" s="13"/>
      <c r="Y69" s="13"/>
      <c r="Z69" s="13"/>
      <c r="AA69" s="13"/>
      <c r="AB69" s="13"/>
      <c r="AC69" s="13"/>
      <c r="AD69" s="13"/>
      <c r="AE69" s="13"/>
      <c r="AF69" s="13"/>
      <c r="AG69" s="13"/>
      <c r="AH69" s="13">
        <v>0</v>
      </c>
      <c r="AI69" s="13"/>
      <c r="AJ69" s="13"/>
      <c r="AK69" s="13"/>
      <c r="AL69" s="13"/>
      <c r="AM69" s="13">
        <v>0</v>
      </c>
      <c r="AN69" s="13"/>
      <c r="AO69" s="13"/>
      <c r="AP69" s="13"/>
      <c r="AQ69" s="13">
        <v>0</v>
      </c>
      <c r="AR69" s="13"/>
      <c r="AS69" s="13">
        <v>0</v>
      </c>
      <c r="AT69" s="13"/>
      <c r="AU69" s="13">
        <v>0</v>
      </c>
      <c r="AV69" s="13">
        <v>939</v>
      </c>
      <c r="AW69" s="13">
        <v>939</v>
      </c>
      <c r="AX69" s="13">
        <v>0</v>
      </c>
      <c r="AY69" s="13">
        <v>0</v>
      </c>
      <c r="AZ69" s="13">
        <v>0</v>
      </c>
      <c r="BA69" s="13"/>
      <c r="BB69" s="13">
        <v>0</v>
      </c>
      <c r="BC69" s="13">
        <v>0</v>
      </c>
      <c r="BD69" s="13">
        <v>0</v>
      </c>
      <c r="BE69" s="13">
        <v>0</v>
      </c>
      <c r="BF69" s="13">
        <v>0</v>
      </c>
      <c r="BG69" s="13">
        <v>939</v>
      </c>
      <c r="BH69" s="13">
        <v>0</v>
      </c>
      <c r="BI69" s="13"/>
      <c r="BJ69" s="13"/>
      <c r="BK69" s="13"/>
      <c r="BL69" s="13"/>
      <c r="BM69" s="13"/>
      <c r="BN69" s="13"/>
      <c r="BO69" s="13"/>
      <c r="BP69" s="13"/>
      <c r="BQ69" s="13"/>
      <c r="BR69" s="13"/>
      <c r="BS69" s="13"/>
      <c r="BT69" s="13"/>
    </row>
    <row r="70" spans="1:72" x14ac:dyDescent="0.45">
      <c r="A70" t="s">
        <v>209</v>
      </c>
      <c r="B70" t="s">
        <v>210</v>
      </c>
      <c r="C70" s="13">
        <v>12567</v>
      </c>
      <c r="D70" s="13">
        <v>5244</v>
      </c>
      <c r="E70" s="13">
        <v>24403</v>
      </c>
      <c r="F70" s="13">
        <v>0</v>
      </c>
      <c r="G70" s="13">
        <v>0</v>
      </c>
      <c r="H70" s="13">
        <v>0</v>
      </c>
      <c r="I70" s="13">
        <v>4792</v>
      </c>
      <c r="J70" s="13">
        <v>47006</v>
      </c>
      <c r="K70" s="13">
        <v>247898</v>
      </c>
      <c r="L70" s="13">
        <v>86965</v>
      </c>
      <c r="M70" s="13">
        <v>62751</v>
      </c>
      <c r="N70" s="13">
        <v>1408</v>
      </c>
      <c r="O70" s="13"/>
      <c r="P70" s="13">
        <v>3250</v>
      </c>
      <c r="Q70" s="13">
        <v>449278</v>
      </c>
      <c r="R70" s="13">
        <v>4135</v>
      </c>
      <c r="S70" s="13">
        <v>3283</v>
      </c>
      <c r="T70" s="13">
        <v>7992</v>
      </c>
      <c r="U70" s="13">
        <v>10652</v>
      </c>
      <c r="V70" s="13">
        <v>3182</v>
      </c>
      <c r="W70" s="13">
        <v>1900</v>
      </c>
      <c r="X70" s="13">
        <v>1040</v>
      </c>
      <c r="Y70" s="13">
        <v>484</v>
      </c>
      <c r="Z70" s="13">
        <v>2875</v>
      </c>
      <c r="AA70" s="13">
        <v>35543</v>
      </c>
      <c r="AB70" s="13">
        <v>8690</v>
      </c>
      <c r="AC70" s="13">
        <v>795</v>
      </c>
      <c r="AD70" s="13">
        <v>13294</v>
      </c>
      <c r="AE70" s="13">
        <v>0</v>
      </c>
      <c r="AF70" s="13">
        <v>3590</v>
      </c>
      <c r="AG70" s="13">
        <v>143</v>
      </c>
      <c r="AH70" s="13">
        <v>62055</v>
      </c>
      <c r="AI70" s="13">
        <v>17913</v>
      </c>
      <c r="AJ70" s="13">
        <v>112</v>
      </c>
      <c r="AK70" s="13">
        <v>529</v>
      </c>
      <c r="AL70" s="13">
        <v>1428</v>
      </c>
      <c r="AM70" s="13">
        <v>19982</v>
      </c>
      <c r="AN70" s="13">
        <v>605</v>
      </c>
      <c r="AO70" s="13">
        <v>414</v>
      </c>
      <c r="AP70" s="13">
        <v>3909</v>
      </c>
      <c r="AQ70" s="13">
        <v>4928</v>
      </c>
      <c r="AR70" s="13"/>
      <c r="AS70" s="13">
        <v>577</v>
      </c>
      <c r="AT70" s="13"/>
      <c r="AU70" s="13">
        <v>7</v>
      </c>
      <c r="AV70" s="13">
        <v>2104</v>
      </c>
      <c r="AW70" s="13">
        <v>2688</v>
      </c>
      <c r="AX70" s="13">
        <v>16499</v>
      </c>
      <c r="AY70" s="13">
        <v>8219</v>
      </c>
      <c r="AZ70" s="13">
        <v>24718</v>
      </c>
      <c r="BA70" s="13"/>
      <c r="BB70" s="13">
        <v>4602</v>
      </c>
      <c r="BC70" s="13">
        <v>398</v>
      </c>
      <c r="BD70" s="13">
        <v>0</v>
      </c>
      <c r="BE70" s="13">
        <v>178</v>
      </c>
      <c r="BF70" s="13">
        <v>30167</v>
      </c>
      <c r="BG70" s="13">
        <v>62751</v>
      </c>
      <c r="BH70" s="13">
        <v>1408</v>
      </c>
      <c r="BI70" s="13"/>
      <c r="BJ70" s="13">
        <v>13580</v>
      </c>
      <c r="BK70" s="13">
        <v>11385</v>
      </c>
      <c r="BL70" s="13">
        <v>40</v>
      </c>
      <c r="BM70" s="13">
        <v>0</v>
      </c>
      <c r="BN70" s="13">
        <v>25010</v>
      </c>
      <c r="BO70" s="13">
        <v>5</v>
      </c>
      <c r="BP70" s="13">
        <v>2805</v>
      </c>
      <c r="BQ70" s="13">
        <v>0</v>
      </c>
      <c r="BR70" s="13">
        <v>0</v>
      </c>
      <c r="BS70" s="13">
        <v>2810</v>
      </c>
      <c r="BT70" s="13">
        <v>5555</v>
      </c>
    </row>
    <row r="71" spans="1:72" x14ac:dyDescent="0.45">
      <c r="A71" t="s">
        <v>211</v>
      </c>
      <c r="B71" t="s">
        <v>212</v>
      </c>
      <c r="C71" s="13">
        <v>2770</v>
      </c>
      <c r="D71" s="13">
        <v>0</v>
      </c>
      <c r="E71" s="13">
        <v>386</v>
      </c>
      <c r="F71" s="13">
        <v>0</v>
      </c>
      <c r="G71" s="13">
        <v>0</v>
      </c>
      <c r="H71" s="13">
        <v>0</v>
      </c>
      <c r="I71" s="13">
        <v>811</v>
      </c>
      <c r="J71" s="13">
        <v>3967</v>
      </c>
      <c r="K71" s="13">
        <v>53143</v>
      </c>
      <c r="L71" s="13">
        <v>1026</v>
      </c>
      <c r="M71" s="13">
        <v>6504</v>
      </c>
      <c r="N71" s="13">
        <v>188</v>
      </c>
      <c r="O71" s="13"/>
      <c r="P71" s="13">
        <v>0</v>
      </c>
      <c r="Q71" s="13">
        <v>64828</v>
      </c>
      <c r="R71" s="13">
        <v>64</v>
      </c>
      <c r="S71" s="13">
        <v>0</v>
      </c>
      <c r="T71" s="13">
        <v>0</v>
      </c>
      <c r="U71" s="13">
        <v>14</v>
      </c>
      <c r="V71" s="13">
        <v>0</v>
      </c>
      <c r="W71" s="13">
        <v>269</v>
      </c>
      <c r="X71" s="13">
        <v>0</v>
      </c>
      <c r="Y71" s="13">
        <v>138</v>
      </c>
      <c r="Z71" s="13">
        <v>0</v>
      </c>
      <c r="AA71" s="13">
        <v>485</v>
      </c>
      <c r="AB71" s="13">
        <v>0</v>
      </c>
      <c r="AC71" s="13">
        <v>56</v>
      </c>
      <c r="AD71" s="13">
        <v>62</v>
      </c>
      <c r="AE71" s="13">
        <v>0</v>
      </c>
      <c r="AF71" s="13">
        <v>0</v>
      </c>
      <c r="AG71" s="13">
        <v>0</v>
      </c>
      <c r="AH71" s="13">
        <v>603</v>
      </c>
      <c r="AI71" s="13">
        <v>423</v>
      </c>
      <c r="AJ71" s="13">
        <v>0</v>
      </c>
      <c r="AK71" s="13">
        <v>0</v>
      </c>
      <c r="AL71" s="13">
        <v>0</v>
      </c>
      <c r="AM71" s="13">
        <v>423</v>
      </c>
      <c r="AN71" s="13">
        <v>0</v>
      </c>
      <c r="AO71" s="13">
        <v>0</v>
      </c>
      <c r="AP71" s="13">
        <v>0</v>
      </c>
      <c r="AQ71" s="13">
        <v>0</v>
      </c>
      <c r="AR71" s="13"/>
      <c r="AS71" s="13">
        <v>0</v>
      </c>
      <c r="AT71" s="13"/>
      <c r="AU71" s="13">
        <v>2714</v>
      </c>
      <c r="AV71" s="13">
        <v>1685</v>
      </c>
      <c r="AW71" s="13">
        <v>4399</v>
      </c>
      <c r="AX71" s="13">
        <v>0</v>
      </c>
      <c r="AY71" s="13">
        <v>945</v>
      </c>
      <c r="AZ71" s="13">
        <v>945</v>
      </c>
      <c r="BA71" s="13"/>
      <c r="BB71" s="13">
        <v>0</v>
      </c>
      <c r="BC71" s="13">
        <v>0</v>
      </c>
      <c r="BD71" s="13">
        <v>978</v>
      </c>
      <c r="BE71" s="13">
        <v>0</v>
      </c>
      <c r="BF71" s="13">
        <v>182</v>
      </c>
      <c r="BG71" s="13">
        <v>6504</v>
      </c>
      <c r="BH71" s="13">
        <v>188</v>
      </c>
      <c r="BI71" s="13"/>
      <c r="BJ71" s="13">
        <v>3725</v>
      </c>
      <c r="BK71" s="13">
        <v>2655</v>
      </c>
      <c r="BL71" s="13">
        <v>45</v>
      </c>
      <c r="BM71" s="13">
        <v>0</v>
      </c>
      <c r="BN71" s="13">
        <v>6425</v>
      </c>
      <c r="BO71" s="13">
        <v>0</v>
      </c>
      <c r="BP71" s="13">
        <v>285</v>
      </c>
      <c r="BQ71" s="13">
        <v>25</v>
      </c>
      <c r="BR71" s="13">
        <v>0</v>
      </c>
      <c r="BS71" s="13">
        <v>310</v>
      </c>
      <c r="BT71" s="13">
        <v>525</v>
      </c>
    </row>
    <row r="72" spans="1:72" x14ac:dyDescent="0.45">
      <c r="A72" t="s">
        <v>213</v>
      </c>
      <c r="B72" t="s">
        <v>214</v>
      </c>
      <c r="C72" s="13">
        <v>0</v>
      </c>
      <c r="D72" s="13">
        <v>0</v>
      </c>
      <c r="E72" s="13">
        <v>0</v>
      </c>
      <c r="F72" s="13"/>
      <c r="G72" s="13">
        <v>0</v>
      </c>
      <c r="H72" s="13">
        <v>0</v>
      </c>
      <c r="I72" s="13">
        <v>0</v>
      </c>
      <c r="J72" s="13">
        <v>0</v>
      </c>
      <c r="K72" s="13">
        <v>4559</v>
      </c>
      <c r="L72" s="13">
        <v>0</v>
      </c>
      <c r="M72" s="13">
        <v>2519</v>
      </c>
      <c r="N72" s="13">
        <v>0</v>
      </c>
      <c r="O72" s="13"/>
      <c r="P72" s="13">
        <v>0</v>
      </c>
      <c r="Q72" s="13">
        <v>7078</v>
      </c>
      <c r="R72" s="13"/>
      <c r="S72" s="13"/>
      <c r="T72" s="13"/>
      <c r="U72" s="13"/>
      <c r="V72" s="13"/>
      <c r="W72" s="13"/>
      <c r="X72" s="13"/>
      <c r="Y72" s="13"/>
      <c r="Z72" s="13"/>
      <c r="AA72" s="13"/>
      <c r="AB72" s="13"/>
      <c r="AC72" s="13"/>
      <c r="AD72" s="13"/>
      <c r="AE72" s="13"/>
      <c r="AF72" s="13"/>
      <c r="AG72" s="13"/>
      <c r="AH72" s="13">
        <v>0</v>
      </c>
      <c r="AI72" s="13"/>
      <c r="AJ72" s="13"/>
      <c r="AK72" s="13"/>
      <c r="AL72" s="13"/>
      <c r="AM72" s="13">
        <v>0</v>
      </c>
      <c r="AN72" s="13"/>
      <c r="AO72" s="13"/>
      <c r="AP72" s="13"/>
      <c r="AQ72" s="13">
        <v>0</v>
      </c>
      <c r="AR72" s="13"/>
      <c r="AS72" s="13">
        <v>0</v>
      </c>
      <c r="AT72" s="13"/>
      <c r="AU72" s="13">
        <v>0</v>
      </c>
      <c r="AV72" s="13">
        <v>2519</v>
      </c>
      <c r="AW72" s="13">
        <v>2519</v>
      </c>
      <c r="AX72" s="13">
        <v>0</v>
      </c>
      <c r="AY72" s="13">
        <v>0</v>
      </c>
      <c r="AZ72" s="13">
        <v>0</v>
      </c>
      <c r="BA72" s="13"/>
      <c r="BB72" s="13">
        <v>0</v>
      </c>
      <c r="BC72" s="13">
        <v>0</v>
      </c>
      <c r="BD72" s="13">
        <v>0</v>
      </c>
      <c r="BE72" s="13">
        <v>0</v>
      </c>
      <c r="BF72" s="13">
        <v>0</v>
      </c>
      <c r="BG72" s="13">
        <v>2519</v>
      </c>
      <c r="BH72" s="13">
        <v>0</v>
      </c>
      <c r="BI72" s="13"/>
      <c r="BJ72" s="13">
        <v>130</v>
      </c>
      <c r="BK72" s="13">
        <v>170</v>
      </c>
      <c r="BL72" s="13">
        <v>0</v>
      </c>
      <c r="BM72" s="13">
        <v>0</v>
      </c>
      <c r="BN72" s="13">
        <v>305</v>
      </c>
      <c r="BO72" s="13"/>
      <c r="BP72" s="13"/>
      <c r="BQ72" s="13"/>
      <c r="BR72" s="13"/>
      <c r="BS72" s="13"/>
      <c r="BT72" s="13"/>
    </row>
    <row r="73" spans="1:72" x14ac:dyDescent="0.45">
      <c r="A73" t="s">
        <v>215</v>
      </c>
      <c r="B73" t="s">
        <v>216</v>
      </c>
      <c r="C73" s="13">
        <v>1498</v>
      </c>
      <c r="D73" s="13">
        <v>0</v>
      </c>
      <c r="E73" s="13">
        <v>0</v>
      </c>
      <c r="F73" s="13">
        <v>0</v>
      </c>
      <c r="G73" s="13">
        <v>3170</v>
      </c>
      <c r="H73" s="13">
        <v>0</v>
      </c>
      <c r="I73" s="13">
        <v>640</v>
      </c>
      <c r="J73" s="13">
        <v>5308</v>
      </c>
      <c r="K73" s="13">
        <v>6688</v>
      </c>
      <c r="L73" s="13">
        <v>836</v>
      </c>
      <c r="M73" s="13">
        <v>2649</v>
      </c>
      <c r="N73" s="13">
        <v>0</v>
      </c>
      <c r="O73" s="13"/>
      <c r="P73" s="13">
        <v>895</v>
      </c>
      <c r="Q73" s="13">
        <v>16376</v>
      </c>
      <c r="R73" s="13">
        <v>0</v>
      </c>
      <c r="S73" s="13">
        <v>0</v>
      </c>
      <c r="T73" s="13">
        <v>0</v>
      </c>
      <c r="U73" s="13">
        <v>0</v>
      </c>
      <c r="V73" s="13">
        <v>0</v>
      </c>
      <c r="W73" s="13">
        <v>836</v>
      </c>
      <c r="X73" s="13">
        <v>0</v>
      </c>
      <c r="Y73" s="13">
        <v>0</v>
      </c>
      <c r="Z73" s="13">
        <v>0</v>
      </c>
      <c r="AA73" s="13">
        <v>836</v>
      </c>
      <c r="AB73" s="13">
        <v>0</v>
      </c>
      <c r="AC73" s="13">
        <v>0</v>
      </c>
      <c r="AD73" s="13">
        <v>0</v>
      </c>
      <c r="AE73" s="13">
        <v>0</v>
      </c>
      <c r="AF73" s="13">
        <v>0</v>
      </c>
      <c r="AG73" s="13">
        <v>0</v>
      </c>
      <c r="AH73" s="13">
        <v>836</v>
      </c>
      <c r="AI73" s="13">
        <v>0</v>
      </c>
      <c r="AJ73" s="13">
        <v>0</v>
      </c>
      <c r="AK73" s="13">
        <v>0</v>
      </c>
      <c r="AL73" s="13">
        <v>0</v>
      </c>
      <c r="AM73" s="13">
        <v>0</v>
      </c>
      <c r="AN73" s="13">
        <v>0</v>
      </c>
      <c r="AO73" s="13">
        <v>0</v>
      </c>
      <c r="AP73" s="13">
        <v>0</v>
      </c>
      <c r="AQ73" s="13">
        <v>0</v>
      </c>
      <c r="AR73" s="13"/>
      <c r="AS73" s="13">
        <v>198</v>
      </c>
      <c r="AT73" s="13"/>
      <c r="AU73" s="13">
        <v>150</v>
      </c>
      <c r="AV73" s="13">
        <v>110</v>
      </c>
      <c r="AW73" s="13">
        <v>458</v>
      </c>
      <c r="AX73" s="13">
        <v>0</v>
      </c>
      <c r="AY73" s="13">
        <v>0</v>
      </c>
      <c r="AZ73" s="13">
        <v>0</v>
      </c>
      <c r="BA73" s="13"/>
      <c r="BB73" s="13">
        <v>0</v>
      </c>
      <c r="BC73" s="13">
        <v>0</v>
      </c>
      <c r="BD73" s="13">
        <v>0</v>
      </c>
      <c r="BE73" s="13">
        <v>0</v>
      </c>
      <c r="BF73" s="13">
        <v>2191</v>
      </c>
      <c r="BG73" s="13">
        <v>2649</v>
      </c>
      <c r="BH73" s="13">
        <v>0</v>
      </c>
      <c r="BI73" s="13"/>
      <c r="BJ73" s="13">
        <v>135</v>
      </c>
      <c r="BK73" s="13">
        <v>160</v>
      </c>
      <c r="BL73" s="13">
        <v>0</v>
      </c>
      <c r="BM73" s="13">
        <v>0</v>
      </c>
      <c r="BN73" s="13">
        <v>300</v>
      </c>
      <c r="BO73" s="13">
        <v>0</v>
      </c>
      <c r="BP73" s="13">
        <v>35</v>
      </c>
      <c r="BQ73" s="13">
        <v>0</v>
      </c>
      <c r="BR73" s="13">
        <v>0</v>
      </c>
      <c r="BS73" s="13">
        <v>35</v>
      </c>
      <c r="BT73" s="13">
        <v>125</v>
      </c>
    </row>
    <row r="74" spans="1:72" x14ac:dyDescent="0.45">
      <c r="A74" t="s">
        <v>217</v>
      </c>
      <c r="B74" t="s">
        <v>218</v>
      </c>
      <c r="C74" s="13">
        <v>0</v>
      </c>
      <c r="D74" s="13">
        <v>0</v>
      </c>
      <c r="E74" s="13">
        <v>0</v>
      </c>
      <c r="F74" s="13"/>
      <c r="G74" s="13">
        <v>0</v>
      </c>
      <c r="H74" s="13">
        <v>0</v>
      </c>
      <c r="I74" s="13">
        <v>0</v>
      </c>
      <c r="J74" s="13">
        <v>0</v>
      </c>
      <c r="K74" s="13">
        <v>3330</v>
      </c>
      <c r="L74" s="13">
        <v>0</v>
      </c>
      <c r="M74" s="13">
        <v>0</v>
      </c>
      <c r="N74" s="13">
        <v>0</v>
      </c>
      <c r="O74" s="13"/>
      <c r="P74" s="13">
        <v>0</v>
      </c>
      <c r="Q74" s="13">
        <v>3330</v>
      </c>
      <c r="R74" s="13"/>
      <c r="S74" s="13"/>
      <c r="T74" s="13"/>
      <c r="U74" s="13"/>
      <c r="V74" s="13"/>
      <c r="W74" s="13"/>
      <c r="X74" s="13"/>
      <c r="Y74" s="13"/>
      <c r="Z74" s="13"/>
      <c r="AA74" s="13"/>
      <c r="AB74" s="13"/>
      <c r="AC74" s="13"/>
      <c r="AD74" s="13"/>
      <c r="AE74" s="13"/>
      <c r="AF74" s="13"/>
      <c r="AG74" s="13"/>
      <c r="AH74" s="13">
        <v>0</v>
      </c>
      <c r="AI74" s="13"/>
      <c r="AJ74" s="13"/>
      <c r="AK74" s="13"/>
      <c r="AL74" s="13"/>
      <c r="AM74" s="13">
        <v>0</v>
      </c>
      <c r="AN74" s="13"/>
      <c r="AO74" s="13"/>
      <c r="AP74" s="13"/>
      <c r="AQ74" s="13">
        <v>0</v>
      </c>
      <c r="AR74" s="13"/>
      <c r="AS74" s="13">
        <v>0</v>
      </c>
      <c r="AT74" s="13"/>
      <c r="AU74" s="13">
        <v>0</v>
      </c>
      <c r="AV74" s="13">
        <v>0</v>
      </c>
      <c r="AW74" s="13">
        <v>0</v>
      </c>
      <c r="AX74" s="13">
        <v>0</v>
      </c>
      <c r="AY74" s="13">
        <v>0</v>
      </c>
      <c r="AZ74" s="13">
        <v>0</v>
      </c>
      <c r="BA74" s="13"/>
      <c r="BB74" s="13">
        <v>0</v>
      </c>
      <c r="BC74" s="13">
        <v>0</v>
      </c>
      <c r="BD74" s="13">
        <v>0</v>
      </c>
      <c r="BE74" s="13">
        <v>0</v>
      </c>
      <c r="BF74" s="13">
        <v>0</v>
      </c>
      <c r="BG74" s="13">
        <v>0</v>
      </c>
      <c r="BH74" s="13">
        <v>0</v>
      </c>
      <c r="BI74" s="13"/>
      <c r="BJ74" s="13">
        <v>90</v>
      </c>
      <c r="BK74" s="13">
        <v>390</v>
      </c>
      <c r="BL74" s="13">
        <v>5</v>
      </c>
      <c r="BM74" s="13">
        <v>0</v>
      </c>
      <c r="BN74" s="13">
        <v>485</v>
      </c>
      <c r="BO74" s="13"/>
      <c r="BP74" s="13"/>
      <c r="BQ74" s="13"/>
      <c r="BR74" s="13"/>
      <c r="BS74" s="13"/>
      <c r="BT74" s="13"/>
    </row>
    <row r="75" spans="1:72" x14ac:dyDescent="0.45">
      <c r="A75" t="s">
        <v>219</v>
      </c>
      <c r="B75" t="s">
        <v>220</v>
      </c>
      <c r="C75" s="13">
        <v>0</v>
      </c>
      <c r="D75" s="13">
        <v>0</v>
      </c>
      <c r="E75" s="13">
        <v>0</v>
      </c>
      <c r="F75" s="13">
        <v>0</v>
      </c>
      <c r="G75" s="13">
        <v>0</v>
      </c>
      <c r="H75" s="13">
        <v>0</v>
      </c>
      <c r="I75" s="13">
        <v>0</v>
      </c>
      <c r="J75" s="13">
        <v>0</v>
      </c>
      <c r="K75" s="13">
        <v>4448</v>
      </c>
      <c r="L75" s="13">
        <v>0</v>
      </c>
      <c r="M75" s="13">
        <v>1</v>
      </c>
      <c r="N75" s="13">
        <v>0</v>
      </c>
      <c r="O75" s="13"/>
      <c r="P75" s="13">
        <v>0</v>
      </c>
      <c r="Q75" s="13">
        <v>4449</v>
      </c>
      <c r="R75" s="13"/>
      <c r="S75" s="13"/>
      <c r="T75" s="13"/>
      <c r="U75" s="13"/>
      <c r="V75" s="13"/>
      <c r="W75" s="13"/>
      <c r="X75" s="13"/>
      <c r="Y75" s="13"/>
      <c r="Z75" s="13"/>
      <c r="AA75" s="13"/>
      <c r="AB75" s="13"/>
      <c r="AC75" s="13"/>
      <c r="AD75" s="13"/>
      <c r="AE75" s="13"/>
      <c r="AF75" s="13"/>
      <c r="AG75" s="13"/>
      <c r="AH75" s="13">
        <v>0</v>
      </c>
      <c r="AI75" s="13"/>
      <c r="AJ75" s="13"/>
      <c r="AK75" s="13"/>
      <c r="AL75" s="13"/>
      <c r="AM75" s="13">
        <v>0</v>
      </c>
      <c r="AN75" s="13"/>
      <c r="AO75" s="13"/>
      <c r="AP75" s="13"/>
      <c r="AQ75" s="13">
        <v>0</v>
      </c>
      <c r="AR75" s="13"/>
      <c r="AS75" s="13">
        <v>0</v>
      </c>
      <c r="AT75" s="13"/>
      <c r="AU75" s="13">
        <v>0</v>
      </c>
      <c r="AV75" s="13">
        <v>0</v>
      </c>
      <c r="AW75" s="13">
        <v>0</v>
      </c>
      <c r="AX75" s="13">
        <v>0</v>
      </c>
      <c r="AY75" s="13">
        <v>0</v>
      </c>
      <c r="AZ75" s="13">
        <v>0</v>
      </c>
      <c r="BA75" s="13"/>
      <c r="BB75" s="13">
        <v>0</v>
      </c>
      <c r="BC75" s="13">
        <v>0</v>
      </c>
      <c r="BD75" s="13">
        <v>0</v>
      </c>
      <c r="BE75" s="13">
        <v>0</v>
      </c>
      <c r="BF75" s="13">
        <v>1</v>
      </c>
      <c r="BG75" s="13">
        <v>1</v>
      </c>
      <c r="BH75" s="13">
        <v>0</v>
      </c>
      <c r="BI75" s="13"/>
      <c r="BJ75" s="13"/>
      <c r="BK75" s="13"/>
      <c r="BL75" s="13"/>
      <c r="BM75" s="13"/>
      <c r="BN75" s="13"/>
      <c r="BO75" s="13"/>
      <c r="BP75" s="13"/>
      <c r="BQ75" s="13"/>
      <c r="BR75" s="13"/>
      <c r="BS75" s="13"/>
      <c r="BT75" s="13"/>
    </row>
    <row r="76" spans="1:72" x14ac:dyDescent="0.45">
      <c r="A76" t="s">
        <v>221</v>
      </c>
      <c r="B76" t="s">
        <v>222</v>
      </c>
      <c r="C76" s="13">
        <v>3010</v>
      </c>
      <c r="D76" s="13">
        <v>1278</v>
      </c>
      <c r="E76" s="13">
        <v>775</v>
      </c>
      <c r="F76" s="13">
        <v>0</v>
      </c>
      <c r="G76" s="13">
        <v>125</v>
      </c>
      <c r="H76" s="13">
        <v>604</v>
      </c>
      <c r="I76" s="13">
        <v>1037</v>
      </c>
      <c r="J76" s="13">
        <v>6829</v>
      </c>
      <c r="K76" s="13">
        <v>62530</v>
      </c>
      <c r="L76" s="13">
        <v>1936</v>
      </c>
      <c r="M76" s="13">
        <v>11994</v>
      </c>
      <c r="N76" s="13">
        <v>410</v>
      </c>
      <c r="O76" s="13"/>
      <c r="P76" s="13">
        <v>65</v>
      </c>
      <c r="Q76" s="13">
        <v>83764</v>
      </c>
      <c r="R76" s="13">
        <v>0</v>
      </c>
      <c r="S76" s="13">
        <v>0</v>
      </c>
      <c r="T76" s="13">
        <v>8</v>
      </c>
      <c r="U76" s="13">
        <v>0</v>
      </c>
      <c r="V76" s="13">
        <v>60</v>
      </c>
      <c r="W76" s="13">
        <v>0</v>
      </c>
      <c r="X76" s="13">
        <v>0</v>
      </c>
      <c r="Y76" s="13">
        <v>0</v>
      </c>
      <c r="Z76" s="13">
        <v>0</v>
      </c>
      <c r="AA76" s="13">
        <v>68</v>
      </c>
      <c r="AB76" s="13">
        <v>41</v>
      </c>
      <c r="AC76" s="13">
        <v>0</v>
      </c>
      <c r="AD76" s="13">
        <v>592</v>
      </c>
      <c r="AE76" s="13">
        <v>3</v>
      </c>
      <c r="AF76" s="13">
        <v>54</v>
      </c>
      <c r="AG76" s="13">
        <v>0</v>
      </c>
      <c r="AH76" s="13">
        <v>758</v>
      </c>
      <c r="AI76" s="13">
        <v>982</v>
      </c>
      <c r="AJ76" s="13">
        <v>0</v>
      </c>
      <c r="AK76" s="13">
        <v>0</v>
      </c>
      <c r="AL76" s="13">
        <v>14</v>
      </c>
      <c r="AM76" s="13">
        <v>996</v>
      </c>
      <c r="AN76" s="13">
        <v>0</v>
      </c>
      <c r="AO76" s="13">
        <v>25</v>
      </c>
      <c r="AP76" s="13">
        <v>157</v>
      </c>
      <c r="AQ76" s="13">
        <v>182</v>
      </c>
      <c r="AR76" s="13"/>
      <c r="AS76" s="13">
        <v>0</v>
      </c>
      <c r="AT76" s="13"/>
      <c r="AU76" s="13">
        <v>0</v>
      </c>
      <c r="AV76" s="13">
        <v>1338</v>
      </c>
      <c r="AW76" s="13">
        <v>1338</v>
      </c>
      <c r="AX76" s="13">
        <v>4692</v>
      </c>
      <c r="AY76" s="13">
        <v>1200</v>
      </c>
      <c r="AZ76" s="13">
        <v>5892</v>
      </c>
      <c r="BA76" s="13"/>
      <c r="BB76" s="13">
        <v>0</v>
      </c>
      <c r="BC76" s="13">
        <v>1210</v>
      </c>
      <c r="BD76" s="13">
        <v>579</v>
      </c>
      <c r="BE76" s="13">
        <v>0</v>
      </c>
      <c r="BF76" s="13">
        <v>2975</v>
      </c>
      <c r="BG76" s="13">
        <v>11994</v>
      </c>
      <c r="BH76" s="13">
        <v>410</v>
      </c>
      <c r="BI76" s="13"/>
      <c r="BJ76" s="13">
        <v>4835</v>
      </c>
      <c r="BK76" s="13">
        <v>3405</v>
      </c>
      <c r="BL76" s="13">
        <v>20</v>
      </c>
      <c r="BM76" s="13">
        <v>0</v>
      </c>
      <c r="BN76" s="13">
        <v>8255</v>
      </c>
      <c r="BO76" s="13">
        <v>0</v>
      </c>
      <c r="BP76" s="13">
        <v>605</v>
      </c>
      <c r="BQ76" s="13">
        <v>5</v>
      </c>
      <c r="BR76" s="13">
        <v>0</v>
      </c>
      <c r="BS76" s="13">
        <v>610</v>
      </c>
      <c r="BT76" s="13">
        <v>1265</v>
      </c>
    </row>
    <row r="77" spans="1:72" x14ac:dyDescent="0.45">
      <c r="A77" t="s">
        <v>223</v>
      </c>
      <c r="B77" t="s">
        <v>224</v>
      </c>
      <c r="C77" s="13">
        <v>4723</v>
      </c>
      <c r="D77" s="13">
        <v>202</v>
      </c>
      <c r="E77" s="13">
        <v>5992</v>
      </c>
      <c r="F77" s="13">
        <v>364</v>
      </c>
      <c r="G77" s="13">
        <v>0</v>
      </c>
      <c r="H77" s="13">
        <v>0</v>
      </c>
      <c r="I77" s="13">
        <v>753</v>
      </c>
      <c r="J77" s="13">
        <v>12034</v>
      </c>
      <c r="K77" s="13">
        <v>99228</v>
      </c>
      <c r="L77" s="13">
        <v>6126</v>
      </c>
      <c r="M77" s="13">
        <v>15057</v>
      </c>
      <c r="N77" s="13">
        <v>290</v>
      </c>
      <c r="O77" s="13"/>
      <c r="P77" s="13">
        <v>51</v>
      </c>
      <c r="Q77" s="13">
        <v>132786</v>
      </c>
      <c r="R77" s="13">
        <v>164</v>
      </c>
      <c r="S77" s="13">
        <v>30</v>
      </c>
      <c r="T77" s="13">
        <v>0</v>
      </c>
      <c r="U77" s="13">
        <v>605</v>
      </c>
      <c r="V77" s="13">
        <v>666</v>
      </c>
      <c r="W77" s="13">
        <v>974</v>
      </c>
      <c r="X77" s="13">
        <v>0</v>
      </c>
      <c r="Y77" s="13">
        <v>0</v>
      </c>
      <c r="Z77" s="13">
        <v>460</v>
      </c>
      <c r="AA77" s="13">
        <v>2899</v>
      </c>
      <c r="AB77" s="13">
        <v>1064</v>
      </c>
      <c r="AC77" s="13">
        <v>10</v>
      </c>
      <c r="AD77" s="13">
        <v>109</v>
      </c>
      <c r="AE77" s="13">
        <v>0</v>
      </c>
      <c r="AF77" s="13">
        <v>34</v>
      </c>
      <c r="AG77" s="13">
        <v>243</v>
      </c>
      <c r="AH77" s="13">
        <v>4359</v>
      </c>
      <c r="AI77" s="13">
        <v>1396</v>
      </c>
      <c r="AJ77" s="13">
        <v>149</v>
      </c>
      <c r="AK77" s="13">
        <v>0</v>
      </c>
      <c r="AL77" s="13">
        <v>28</v>
      </c>
      <c r="AM77" s="13">
        <v>1573</v>
      </c>
      <c r="AN77" s="13">
        <v>42</v>
      </c>
      <c r="AO77" s="13">
        <v>0</v>
      </c>
      <c r="AP77" s="13">
        <v>152</v>
      </c>
      <c r="AQ77" s="13">
        <v>194</v>
      </c>
      <c r="AR77" s="13"/>
      <c r="AS77" s="13">
        <v>39</v>
      </c>
      <c r="AT77" s="13"/>
      <c r="AU77" s="13">
        <v>0</v>
      </c>
      <c r="AV77" s="13">
        <v>1546</v>
      </c>
      <c r="AW77" s="13">
        <v>1585</v>
      </c>
      <c r="AX77" s="13">
        <v>7993</v>
      </c>
      <c r="AY77" s="13">
        <v>1600</v>
      </c>
      <c r="AZ77" s="13">
        <v>9593</v>
      </c>
      <c r="BA77" s="13"/>
      <c r="BB77" s="13">
        <v>0</v>
      </c>
      <c r="BC77" s="13">
        <v>0</v>
      </c>
      <c r="BD77" s="13">
        <v>585</v>
      </c>
      <c r="BE77" s="13">
        <v>0</v>
      </c>
      <c r="BF77" s="13">
        <v>3294</v>
      </c>
      <c r="BG77" s="13">
        <v>15057</v>
      </c>
      <c r="BH77" s="13">
        <v>290</v>
      </c>
      <c r="BI77" s="13"/>
      <c r="BJ77" s="13">
        <v>6830</v>
      </c>
      <c r="BK77" s="13">
        <v>3550</v>
      </c>
      <c r="BL77" s="13">
        <v>30</v>
      </c>
      <c r="BM77" s="13">
        <v>0</v>
      </c>
      <c r="BN77" s="13">
        <v>10410</v>
      </c>
      <c r="BO77" s="13">
        <v>0</v>
      </c>
      <c r="BP77" s="13">
        <v>1160</v>
      </c>
      <c r="BQ77" s="13">
        <v>0</v>
      </c>
      <c r="BR77" s="13">
        <v>0</v>
      </c>
      <c r="BS77" s="13">
        <v>1160</v>
      </c>
      <c r="BT77" s="13">
        <v>1950</v>
      </c>
    </row>
    <row r="78" spans="1:72" x14ac:dyDescent="0.45">
      <c r="A78" t="s">
        <v>225</v>
      </c>
      <c r="B78" t="s">
        <v>226</v>
      </c>
      <c r="C78" s="13">
        <v>10585</v>
      </c>
      <c r="D78" s="13">
        <v>3763</v>
      </c>
      <c r="E78" s="13">
        <v>4102</v>
      </c>
      <c r="F78" s="13">
        <v>425</v>
      </c>
      <c r="G78" s="13">
        <v>0</v>
      </c>
      <c r="H78" s="13">
        <v>173</v>
      </c>
      <c r="I78" s="13">
        <v>1036</v>
      </c>
      <c r="J78" s="13">
        <v>20084</v>
      </c>
      <c r="K78" s="13">
        <v>143223</v>
      </c>
      <c r="L78" s="13">
        <v>14071</v>
      </c>
      <c r="M78" s="13">
        <v>31776</v>
      </c>
      <c r="N78" s="13">
        <v>584</v>
      </c>
      <c r="O78" s="13"/>
      <c r="P78" s="13">
        <v>124</v>
      </c>
      <c r="Q78" s="13">
        <v>209862</v>
      </c>
      <c r="R78" s="13">
        <v>844</v>
      </c>
      <c r="S78" s="13">
        <v>196</v>
      </c>
      <c r="T78" s="13">
        <v>191</v>
      </c>
      <c r="U78" s="13">
        <v>660</v>
      </c>
      <c r="V78" s="13">
        <v>132</v>
      </c>
      <c r="W78" s="13">
        <v>0</v>
      </c>
      <c r="X78" s="13">
        <v>3</v>
      </c>
      <c r="Y78" s="13">
        <v>0</v>
      </c>
      <c r="Z78" s="13">
        <v>0</v>
      </c>
      <c r="AA78" s="13">
        <v>2026</v>
      </c>
      <c r="AB78" s="13">
        <v>499</v>
      </c>
      <c r="AC78" s="13">
        <v>80</v>
      </c>
      <c r="AD78" s="13">
        <v>735</v>
      </c>
      <c r="AE78" s="13">
        <v>0</v>
      </c>
      <c r="AF78" s="13">
        <v>758</v>
      </c>
      <c r="AG78" s="13">
        <v>124</v>
      </c>
      <c r="AH78" s="13">
        <v>4222</v>
      </c>
      <c r="AI78" s="13">
        <v>1412</v>
      </c>
      <c r="AJ78" s="13">
        <v>11</v>
      </c>
      <c r="AK78" s="13">
        <v>87</v>
      </c>
      <c r="AL78" s="13">
        <v>1129</v>
      </c>
      <c r="AM78" s="13">
        <v>2639</v>
      </c>
      <c r="AN78" s="13">
        <v>6331</v>
      </c>
      <c r="AO78" s="13">
        <v>99</v>
      </c>
      <c r="AP78" s="13">
        <v>780</v>
      </c>
      <c r="AQ78" s="13">
        <v>7210</v>
      </c>
      <c r="AR78" s="13"/>
      <c r="AS78" s="13">
        <v>690</v>
      </c>
      <c r="AT78" s="13"/>
      <c r="AU78" s="13">
        <v>2239</v>
      </c>
      <c r="AV78" s="13">
        <v>2459</v>
      </c>
      <c r="AW78" s="13">
        <v>5388</v>
      </c>
      <c r="AX78" s="13">
        <v>17883</v>
      </c>
      <c r="AY78" s="13">
        <v>1995</v>
      </c>
      <c r="AZ78" s="13">
        <v>19878</v>
      </c>
      <c r="BA78" s="13"/>
      <c r="BB78" s="13">
        <v>815</v>
      </c>
      <c r="BC78" s="13">
        <v>907</v>
      </c>
      <c r="BD78" s="13">
        <v>236</v>
      </c>
      <c r="BE78" s="13">
        <v>0</v>
      </c>
      <c r="BF78" s="13">
        <v>4552</v>
      </c>
      <c r="BG78" s="13">
        <v>31776</v>
      </c>
      <c r="BH78" s="13">
        <v>584</v>
      </c>
      <c r="BI78" s="13"/>
      <c r="BJ78" s="13">
        <v>11100</v>
      </c>
      <c r="BK78" s="13">
        <v>7845</v>
      </c>
      <c r="BL78" s="13">
        <v>0</v>
      </c>
      <c r="BM78" s="13">
        <v>0</v>
      </c>
      <c r="BN78" s="13">
        <v>18945</v>
      </c>
      <c r="BO78" s="13">
        <v>5</v>
      </c>
      <c r="BP78" s="13">
        <v>1265</v>
      </c>
      <c r="BQ78" s="13">
        <v>5</v>
      </c>
      <c r="BR78" s="13">
        <v>0</v>
      </c>
      <c r="BS78" s="13">
        <v>1275</v>
      </c>
      <c r="BT78" s="13">
        <v>2170</v>
      </c>
    </row>
    <row r="79" spans="1:72" x14ac:dyDescent="0.45">
      <c r="A79" t="s">
        <v>227</v>
      </c>
      <c r="B79" t="s">
        <v>228</v>
      </c>
      <c r="C79" s="13">
        <v>4822</v>
      </c>
      <c r="D79" s="13">
        <v>535</v>
      </c>
      <c r="E79" s="13">
        <v>402</v>
      </c>
      <c r="F79" s="13">
        <v>4</v>
      </c>
      <c r="G79" s="13">
        <v>0</v>
      </c>
      <c r="H79" s="13">
        <v>0</v>
      </c>
      <c r="I79" s="13">
        <v>117</v>
      </c>
      <c r="J79" s="13">
        <v>5880</v>
      </c>
      <c r="K79" s="13">
        <v>15025</v>
      </c>
      <c r="L79" s="13">
        <v>409</v>
      </c>
      <c r="M79" s="13">
        <v>11930</v>
      </c>
      <c r="N79" s="13">
        <v>0</v>
      </c>
      <c r="O79" s="13"/>
      <c r="P79" s="13">
        <v>0</v>
      </c>
      <c r="Q79" s="13">
        <v>33244</v>
      </c>
      <c r="R79" s="13">
        <v>0</v>
      </c>
      <c r="S79" s="13">
        <v>0</v>
      </c>
      <c r="T79" s="13">
        <v>0</v>
      </c>
      <c r="U79" s="13">
        <v>0</v>
      </c>
      <c r="V79" s="13">
        <v>0</v>
      </c>
      <c r="W79" s="13">
        <v>63</v>
      </c>
      <c r="X79" s="13">
        <v>0</v>
      </c>
      <c r="Y79" s="13">
        <v>0</v>
      </c>
      <c r="Z79" s="13">
        <v>0</v>
      </c>
      <c r="AA79" s="13">
        <v>63</v>
      </c>
      <c r="AB79" s="13">
        <v>16</v>
      </c>
      <c r="AC79" s="13">
        <v>53</v>
      </c>
      <c r="AD79" s="13">
        <v>211</v>
      </c>
      <c r="AE79" s="13">
        <v>0</v>
      </c>
      <c r="AF79" s="13">
        <v>57</v>
      </c>
      <c r="AG79" s="13">
        <v>9</v>
      </c>
      <c r="AH79" s="13">
        <v>409</v>
      </c>
      <c r="AI79" s="13">
        <v>0</v>
      </c>
      <c r="AJ79" s="13">
        <v>0</v>
      </c>
      <c r="AK79" s="13">
        <v>0</v>
      </c>
      <c r="AL79" s="13">
        <v>0</v>
      </c>
      <c r="AM79" s="13">
        <v>0</v>
      </c>
      <c r="AN79" s="13">
        <v>0</v>
      </c>
      <c r="AO79" s="13">
        <v>0</v>
      </c>
      <c r="AP79" s="13">
        <v>0</v>
      </c>
      <c r="AQ79" s="13">
        <v>0</v>
      </c>
      <c r="AR79" s="13"/>
      <c r="AS79" s="13">
        <v>0</v>
      </c>
      <c r="AT79" s="13"/>
      <c r="AU79" s="13">
        <v>0</v>
      </c>
      <c r="AV79" s="13">
        <v>446</v>
      </c>
      <c r="AW79" s="13">
        <v>446</v>
      </c>
      <c r="AX79" s="13">
        <v>1273</v>
      </c>
      <c r="AY79" s="13">
        <v>218</v>
      </c>
      <c r="AZ79" s="13">
        <v>1491</v>
      </c>
      <c r="BA79" s="13"/>
      <c r="BB79" s="13">
        <v>0</v>
      </c>
      <c r="BC79" s="13">
        <v>0</v>
      </c>
      <c r="BD79" s="13">
        <v>0</v>
      </c>
      <c r="BE79" s="13">
        <v>0</v>
      </c>
      <c r="BF79" s="13">
        <v>9993</v>
      </c>
      <c r="BG79" s="13">
        <v>11930</v>
      </c>
      <c r="BH79" s="13">
        <v>0</v>
      </c>
      <c r="BI79" s="13"/>
      <c r="BJ79" s="13">
        <v>545</v>
      </c>
      <c r="BK79" s="13">
        <v>535</v>
      </c>
      <c r="BL79" s="13">
        <v>5</v>
      </c>
      <c r="BM79" s="13">
        <v>0</v>
      </c>
      <c r="BN79" s="13">
        <v>1085</v>
      </c>
      <c r="BO79" s="13">
        <v>15</v>
      </c>
      <c r="BP79" s="13">
        <v>735</v>
      </c>
      <c r="BQ79" s="13">
        <v>15</v>
      </c>
      <c r="BR79" s="13">
        <v>0</v>
      </c>
      <c r="BS79" s="13">
        <v>765</v>
      </c>
      <c r="BT79" s="13">
        <v>895</v>
      </c>
    </row>
    <row r="80" spans="1:72" x14ac:dyDescent="0.45">
      <c r="A80" t="s">
        <v>229</v>
      </c>
      <c r="B80" t="s">
        <v>230</v>
      </c>
      <c r="C80" s="13">
        <v>7735</v>
      </c>
      <c r="D80" s="13">
        <v>0</v>
      </c>
      <c r="E80" s="13">
        <v>541</v>
      </c>
      <c r="F80" s="13">
        <v>370</v>
      </c>
      <c r="G80" s="13">
        <v>104</v>
      </c>
      <c r="H80" s="13">
        <v>0</v>
      </c>
      <c r="I80" s="13">
        <v>275</v>
      </c>
      <c r="J80" s="13">
        <v>9025</v>
      </c>
      <c r="K80" s="13">
        <v>20639</v>
      </c>
      <c r="L80" s="13">
        <v>3172</v>
      </c>
      <c r="M80" s="13">
        <v>9700</v>
      </c>
      <c r="N80" s="13">
        <v>57</v>
      </c>
      <c r="O80" s="13"/>
      <c r="P80" s="13">
        <v>1592</v>
      </c>
      <c r="Q80" s="13">
        <v>44185</v>
      </c>
      <c r="R80" s="13">
        <v>98</v>
      </c>
      <c r="S80" s="13">
        <v>0</v>
      </c>
      <c r="T80" s="13">
        <v>32</v>
      </c>
      <c r="U80" s="13">
        <v>176</v>
      </c>
      <c r="V80" s="13">
        <v>0</v>
      </c>
      <c r="W80" s="13">
        <v>0</v>
      </c>
      <c r="X80" s="13">
        <v>0</v>
      </c>
      <c r="Y80" s="13">
        <v>449</v>
      </c>
      <c r="Z80" s="13">
        <v>10</v>
      </c>
      <c r="AA80" s="13">
        <v>765</v>
      </c>
      <c r="AB80" s="13">
        <v>0</v>
      </c>
      <c r="AC80" s="13">
        <v>184</v>
      </c>
      <c r="AD80" s="13">
        <v>370</v>
      </c>
      <c r="AE80" s="13">
        <v>0</v>
      </c>
      <c r="AF80" s="13">
        <v>1018</v>
      </c>
      <c r="AG80" s="13">
        <v>22</v>
      </c>
      <c r="AH80" s="13">
        <v>2359</v>
      </c>
      <c r="AI80" s="13">
        <v>431</v>
      </c>
      <c r="AJ80" s="13">
        <v>0</v>
      </c>
      <c r="AK80" s="13">
        <v>130</v>
      </c>
      <c r="AL80" s="13">
        <v>0</v>
      </c>
      <c r="AM80" s="13">
        <v>561</v>
      </c>
      <c r="AN80" s="13">
        <v>0</v>
      </c>
      <c r="AO80" s="13">
        <v>174</v>
      </c>
      <c r="AP80" s="13">
        <v>78</v>
      </c>
      <c r="AQ80" s="13">
        <v>252</v>
      </c>
      <c r="AR80" s="13"/>
      <c r="AS80" s="13">
        <v>0</v>
      </c>
      <c r="AT80" s="13"/>
      <c r="AU80" s="13">
        <v>0</v>
      </c>
      <c r="AV80" s="13">
        <v>846</v>
      </c>
      <c r="AW80" s="13">
        <v>846</v>
      </c>
      <c r="AX80" s="13">
        <v>3240</v>
      </c>
      <c r="AY80" s="13">
        <v>1321</v>
      </c>
      <c r="AZ80" s="13">
        <v>4561</v>
      </c>
      <c r="BA80" s="13"/>
      <c r="BB80" s="13">
        <v>0</v>
      </c>
      <c r="BC80" s="13">
        <v>0</v>
      </c>
      <c r="BD80" s="13">
        <v>275</v>
      </c>
      <c r="BE80" s="13">
        <v>501</v>
      </c>
      <c r="BF80" s="13">
        <v>3517</v>
      </c>
      <c r="BG80" s="13">
        <v>9700</v>
      </c>
      <c r="BH80" s="13">
        <v>57</v>
      </c>
      <c r="BI80" s="13"/>
      <c r="BJ80" s="13">
        <v>2890</v>
      </c>
      <c r="BK80" s="13">
        <v>2485</v>
      </c>
      <c r="BL80" s="13">
        <v>5</v>
      </c>
      <c r="BM80" s="13">
        <v>0</v>
      </c>
      <c r="BN80" s="13">
        <v>5375</v>
      </c>
      <c r="BO80" s="13">
        <v>0</v>
      </c>
      <c r="BP80" s="13">
        <v>190</v>
      </c>
      <c r="BQ80" s="13">
        <v>0</v>
      </c>
      <c r="BR80" s="13">
        <v>0</v>
      </c>
      <c r="BS80" s="13">
        <v>190</v>
      </c>
      <c r="BT80" s="13">
        <v>585</v>
      </c>
    </row>
    <row r="81" spans="1:72" x14ac:dyDescent="0.45">
      <c r="A81" t="s">
        <v>231</v>
      </c>
      <c r="B81" t="s">
        <v>232</v>
      </c>
      <c r="C81" s="13">
        <v>1276</v>
      </c>
      <c r="D81" s="13">
        <v>0</v>
      </c>
      <c r="E81" s="13">
        <v>0</v>
      </c>
      <c r="F81" s="13">
        <v>0</v>
      </c>
      <c r="G81" s="13">
        <v>10299</v>
      </c>
      <c r="H81" s="13">
        <v>0</v>
      </c>
      <c r="I81" s="13">
        <v>269</v>
      </c>
      <c r="J81" s="13">
        <v>11844</v>
      </c>
      <c r="K81" s="13">
        <v>15247</v>
      </c>
      <c r="L81" s="13">
        <v>0</v>
      </c>
      <c r="M81" s="13">
        <v>11971</v>
      </c>
      <c r="N81" s="13">
        <v>2</v>
      </c>
      <c r="O81" s="13"/>
      <c r="P81" s="13">
        <v>0</v>
      </c>
      <c r="Q81" s="13">
        <v>39064</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c r="AS81" s="13">
        <v>0</v>
      </c>
      <c r="AT81" s="13"/>
      <c r="AU81" s="13">
        <v>0</v>
      </c>
      <c r="AV81" s="13">
        <v>0</v>
      </c>
      <c r="AW81" s="13">
        <v>0</v>
      </c>
      <c r="AX81" s="13">
        <v>5183</v>
      </c>
      <c r="AY81" s="13">
        <v>2528</v>
      </c>
      <c r="AZ81" s="13">
        <v>7711</v>
      </c>
      <c r="BA81" s="13"/>
      <c r="BB81" s="13">
        <v>0</v>
      </c>
      <c r="BC81" s="13">
        <v>0</v>
      </c>
      <c r="BD81" s="13">
        <v>64</v>
      </c>
      <c r="BE81" s="13">
        <v>0</v>
      </c>
      <c r="BF81" s="13">
        <v>4196</v>
      </c>
      <c r="BG81" s="13">
        <v>11971</v>
      </c>
      <c r="BH81" s="13">
        <v>2</v>
      </c>
      <c r="BI81" s="13"/>
      <c r="BJ81" s="13">
        <v>1240</v>
      </c>
      <c r="BK81" s="13">
        <v>575</v>
      </c>
      <c r="BL81" s="13">
        <v>0</v>
      </c>
      <c r="BM81" s="13">
        <v>0</v>
      </c>
      <c r="BN81" s="13">
        <v>1815</v>
      </c>
      <c r="BO81" s="13">
        <v>0</v>
      </c>
      <c r="BP81" s="13">
        <v>75</v>
      </c>
      <c r="BQ81" s="13">
        <v>0</v>
      </c>
      <c r="BR81" s="13">
        <v>0</v>
      </c>
      <c r="BS81" s="13">
        <v>80</v>
      </c>
      <c r="BT81" s="13">
        <v>395</v>
      </c>
    </row>
    <row r="82" spans="1:72" x14ac:dyDescent="0.45">
      <c r="A82" t="s">
        <v>233</v>
      </c>
      <c r="B82" t="s">
        <v>234</v>
      </c>
      <c r="C82" s="13">
        <v>11583</v>
      </c>
      <c r="D82" s="13">
        <v>264</v>
      </c>
      <c r="E82" s="13">
        <v>4033</v>
      </c>
      <c r="F82" s="13">
        <v>3884</v>
      </c>
      <c r="G82" s="13">
        <v>26</v>
      </c>
      <c r="H82" s="13">
        <v>0</v>
      </c>
      <c r="I82" s="13">
        <v>2741</v>
      </c>
      <c r="J82" s="13">
        <v>22531</v>
      </c>
      <c r="K82" s="13">
        <v>171023</v>
      </c>
      <c r="L82" s="13">
        <v>8788</v>
      </c>
      <c r="M82" s="13">
        <v>67382</v>
      </c>
      <c r="N82" s="13">
        <v>1691</v>
      </c>
      <c r="O82" s="13"/>
      <c r="P82" s="13">
        <v>368</v>
      </c>
      <c r="Q82" s="13">
        <v>271783</v>
      </c>
      <c r="R82" s="13">
        <v>243</v>
      </c>
      <c r="S82" s="13">
        <v>0</v>
      </c>
      <c r="T82" s="13">
        <v>432</v>
      </c>
      <c r="U82" s="13">
        <v>319</v>
      </c>
      <c r="V82" s="13">
        <v>15</v>
      </c>
      <c r="W82" s="13">
        <v>229</v>
      </c>
      <c r="X82" s="13">
        <v>1159</v>
      </c>
      <c r="Y82" s="13">
        <v>629</v>
      </c>
      <c r="Z82" s="13">
        <v>282</v>
      </c>
      <c r="AA82" s="13">
        <v>3308</v>
      </c>
      <c r="AB82" s="13">
        <v>384</v>
      </c>
      <c r="AC82" s="13">
        <v>57</v>
      </c>
      <c r="AD82" s="13">
        <v>2164</v>
      </c>
      <c r="AE82" s="13">
        <v>0</v>
      </c>
      <c r="AF82" s="13">
        <v>494</v>
      </c>
      <c r="AG82" s="13">
        <v>87</v>
      </c>
      <c r="AH82" s="13">
        <v>6494</v>
      </c>
      <c r="AI82" s="13">
        <v>1428</v>
      </c>
      <c r="AJ82" s="13">
        <v>0</v>
      </c>
      <c r="AK82" s="13">
        <v>243</v>
      </c>
      <c r="AL82" s="13">
        <v>223</v>
      </c>
      <c r="AM82" s="13">
        <v>1894</v>
      </c>
      <c r="AN82" s="13">
        <v>0</v>
      </c>
      <c r="AO82" s="13">
        <v>8</v>
      </c>
      <c r="AP82" s="13">
        <v>392</v>
      </c>
      <c r="AQ82" s="13">
        <v>400</v>
      </c>
      <c r="AR82" s="13"/>
      <c r="AS82" s="13">
        <v>8102</v>
      </c>
      <c r="AT82" s="13"/>
      <c r="AU82" s="13">
        <v>1422</v>
      </c>
      <c r="AV82" s="13">
        <v>16496</v>
      </c>
      <c r="AW82" s="13">
        <v>26020</v>
      </c>
      <c r="AX82" s="13">
        <v>29523</v>
      </c>
      <c r="AY82" s="13">
        <v>4557</v>
      </c>
      <c r="AZ82" s="13">
        <v>34080</v>
      </c>
      <c r="BA82" s="13"/>
      <c r="BB82" s="13">
        <v>544</v>
      </c>
      <c r="BC82" s="13">
        <v>82</v>
      </c>
      <c r="BD82" s="13">
        <v>396</v>
      </c>
      <c r="BE82" s="13">
        <v>92</v>
      </c>
      <c r="BF82" s="13">
        <v>6168</v>
      </c>
      <c r="BG82" s="13">
        <v>67382</v>
      </c>
      <c r="BH82" s="13">
        <v>1691</v>
      </c>
      <c r="BI82" s="13"/>
      <c r="BJ82" s="13">
        <v>14010</v>
      </c>
      <c r="BK82" s="13">
        <v>10270</v>
      </c>
      <c r="BL82" s="13">
        <v>0</v>
      </c>
      <c r="BM82" s="13">
        <v>0</v>
      </c>
      <c r="BN82" s="13">
        <v>24280</v>
      </c>
      <c r="BO82" s="13">
        <v>0</v>
      </c>
      <c r="BP82" s="13">
        <v>1960</v>
      </c>
      <c r="BQ82" s="13">
        <v>0</v>
      </c>
      <c r="BR82" s="13">
        <v>0</v>
      </c>
      <c r="BS82" s="13">
        <v>1960</v>
      </c>
      <c r="BT82" s="13">
        <v>3430</v>
      </c>
    </row>
    <row r="83" spans="1:72" x14ac:dyDescent="0.45">
      <c r="A83" t="s">
        <v>235</v>
      </c>
      <c r="B83" t="s">
        <v>236</v>
      </c>
      <c r="C83" s="13">
        <v>7969</v>
      </c>
      <c r="D83" s="13">
        <v>1216</v>
      </c>
      <c r="E83" s="13">
        <v>5524</v>
      </c>
      <c r="F83" s="13">
        <v>0</v>
      </c>
      <c r="G83" s="13">
        <v>0</v>
      </c>
      <c r="H83" s="13">
        <v>150</v>
      </c>
      <c r="I83" s="13">
        <v>1188</v>
      </c>
      <c r="J83" s="13">
        <v>16047</v>
      </c>
      <c r="K83" s="13">
        <v>132657</v>
      </c>
      <c r="L83" s="13">
        <v>12674</v>
      </c>
      <c r="M83" s="13">
        <v>8034</v>
      </c>
      <c r="N83" s="13">
        <v>3104</v>
      </c>
      <c r="O83" s="13"/>
      <c r="P83" s="13">
        <v>1</v>
      </c>
      <c r="Q83" s="13">
        <v>172517</v>
      </c>
      <c r="R83" s="13">
        <v>28</v>
      </c>
      <c r="S83" s="13">
        <v>0</v>
      </c>
      <c r="T83" s="13">
        <v>130</v>
      </c>
      <c r="U83" s="13">
        <v>2957</v>
      </c>
      <c r="V83" s="13">
        <v>120</v>
      </c>
      <c r="W83" s="13">
        <v>1443</v>
      </c>
      <c r="X83" s="13">
        <v>259</v>
      </c>
      <c r="Y83" s="13">
        <v>0</v>
      </c>
      <c r="Z83" s="13">
        <v>140</v>
      </c>
      <c r="AA83" s="13">
        <v>5077</v>
      </c>
      <c r="AB83" s="13">
        <v>792</v>
      </c>
      <c r="AC83" s="13">
        <v>10</v>
      </c>
      <c r="AD83" s="13">
        <v>2192</v>
      </c>
      <c r="AE83" s="13">
        <v>-13</v>
      </c>
      <c r="AF83" s="13">
        <v>1959</v>
      </c>
      <c r="AG83" s="13">
        <v>33</v>
      </c>
      <c r="AH83" s="13">
        <v>10050</v>
      </c>
      <c r="AI83" s="13">
        <v>2037</v>
      </c>
      <c r="AJ83" s="13">
        <v>0</v>
      </c>
      <c r="AK83" s="13">
        <v>203</v>
      </c>
      <c r="AL83" s="13">
        <v>249</v>
      </c>
      <c r="AM83" s="13">
        <v>2489</v>
      </c>
      <c r="AN83" s="13">
        <v>0</v>
      </c>
      <c r="AO83" s="13">
        <v>95</v>
      </c>
      <c r="AP83" s="13">
        <v>40</v>
      </c>
      <c r="AQ83" s="13">
        <v>135</v>
      </c>
      <c r="AR83" s="13"/>
      <c r="AS83" s="13">
        <v>1281</v>
      </c>
      <c r="AT83" s="13"/>
      <c r="AU83" s="13">
        <v>0</v>
      </c>
      <c r="AV83" s="13">
        <v>2062</v>
      </c>
      <c r="AW83" s="13">
        <v>3343</v>
      </c>
      <c r="AX83" s="13">
        <v>0</v>
      </c>
      <c r="AY83" s="13">
        <v>1456</v>
      </c>
      <c r="AZ83" s="13">
        <v>1456</v>
      </c>
      <c r="BA83" s="13"/>
      <c r="BB83" s="13">
        <v>1</v>
      </c>
      <c r="BC83" s="13">
        <v>0</v>
      </c>
      <c r="BD83" s="13">
        <v>635</v>
      </c>
      <c r="BE83" s="13">
        <v>19</v>
      </c>
      <c r="BF83" s="13">
        <v>2580</v>
      </c>
      <c r="BG83" s="13">
        <v>8034</v>
      </c>
      <c r="BH83" s="13">
        <v>3104</v>
      </c>
      <c r="BI83" s="13"/>
      <c r="BJ83" s="13">
        <v>9840</v>
      </c>
      <c r="BK83" s="13">
        <v>7450</v>
      </c>
      <c r="BL83" s="13">
        <v>0</v>
      </c>
      <c r="BM83" s="13">
        <v>0</v>
      </c>
      <c r="BN83" s="13">
        <v>17295</v>
      </c>
      <c r="BO83" s="13">
        <v>0</v>
      </c>
      <c r="BP83" s="13">
        <v>925</v>
      </c>
      <c r="BQ83" s="13">
        <v>0</v>
      </c>
      <c r="BR83" s="13">
        <v>0</v>
      </c>
      <c r="BS83" s="13">
        <v>925</v>
      </c>
      <c r="BT83" s="13">
        <v>2070</v>
      </c>
    </row>
    <row r="84" spans="1:72" x14ac:dyDescent="0.45">
      <c r="A84" t="s">
        <v>237</v>
      </c>
      <c r="B84" t="s">
        <v>238</v>
      </c>
      <c r="C84" s="13">
        <v>10201</v>
      </c>
      <c r="D84" s="13">
        <v>4175</v>
      </c>
      <c r="E84" s="13">
        <v>7693</v>
      </c>
      <c r="F84" s="13">
        <v>0</v>
      </c>
      <c r="G84" s="13">
        <v>0</v>
      </c>
      <c r="H84" s="13">
        <v>73</v>
      </c>
      <c r="I84" s="13">
        <v>3580</v>
      </c>
      <c r="J84" s="13">
        <v>25722</v>
      </c>
      <c r="K84" s="13">
        <v>126614</v>
      </c>
      <c r="L84" s="13">
        <v>11525</v>
      </c>
      <c r="M84" s="13">
        <v>27826</v>
      </c>
      <c r="N84" s="13">
        <v>814</v>
      </c>
      <c r="O84" s="13"/>
      <c r="P84" s="13">
        <v>755</v>
      </c>
      <c r="Q84" s="13">
        <v>193256</v>
      </c>
      <c r="R84" s="13">
        <v>118</v>
      </c>
      <c r="S84" s="13">
        <v>93</v>
      </c>
      <c r="T84" s="13">
        <v>94</v>
      </c>
      <c r="U84" s="13">
        <v>620</v>
      </c>
      <c r="V84" s="13">
        <v>85</v>
      </c>
      <c r="W84" s="13">
        <v>164</v>
      </c>
      <c r="X84" s="13">
        <v>235</v>
      </c>
      <c r="Y84" s="13">
        <v>0</v>
      </c>
      <c r="Z84" s="13">
        <v>93</v>
      </c>
      <c r="AA84" s="13">
        <v>1502</v>
      </c>
      <c r="AB84" s="13">
        <v>1787</v>
      </c>
      <c r="AC84" s="13">
        <v>166</v>
      </c>
      <c r="AD84" s="13">
        <v>3290</v>
      </c>
      <c r="AE84" s="13">
        <v>0</v>
      </c>
      <c r="AF84" s="13">
        <v>1212</v>
      </c>
      <c r="AG84" s="13">
        <v>219</v>
      </c>
      <c r="AH84" s="13">
        <v>8176</v>
      </c>
      <c r="AI84" s="13">
        <v>2730</v>
      </c>
      <c r="AJ84" s="13">
        <v>0</v>
      </c>
      <c r="AK84" s="13">
        <v>221</v>
      </c>
      <c r="AL84" s="13">
        <v>9</v>
      </c>
      <c r="AM84" s="13">
        <v>2960</v>
      </c>
      <c r="AN84" s="13">
        <v>48</v>
      </c>
      <c r="AO84" s="13">
        <v>121</v>
      </c>
      <c r="AP84" s="13">
        <v>220</v>
      </c>
      <c r="AQ84" s="13">
        <v>389</v>
      </c>
      <c r="AR84" s="13"/>
      <c r="AS84" s="13">
        <v>1218</v>
      </c>
      <c r="AT84" s="13"/>
      <c r="AU84" s="13">
        <v>0</v>
      </c>
      <c r="AV84" s="13">
        <v>2154</v>
      </c>
      <c r="AW84" s="13">
        <v>3372</v>
      </c>
      <c r="AX84" s="13">
        <v>10515</v>
      </c>
      <c r="AY84" s="13">
        <v>3843</v>
      </c>
      <c r="AZ84" s="13">
        <v>14358</v>
      </c>
      <c r="BA84" s="13"/>
      <c r="BB84" s="13">
        <v>2874</v>
      </c>
      <c r="BC84" s="13">
        <v>0</v>
      </c>
      <c r="BD84" s="13">
        <v>337</v>
      </c>
      <c r="BE84" s="13">
        <v>211</v>
      </c>
      <c r="BF84" s="13">
        <v>6674</v>
      </c>
      <c r="BG84" s="13">
        <v>27826</v>
      </c>
      <c r="BH84" s="13">
        <v>814</v>
      </c>
      <c r="BI84" s="13"/>
      <c r="BJ84" s="13">
        <v>9130</v>
      </c>
      <c r="BK84" s="13">
        <v>6945</v>
      </c>
      <c r="BL84" s="13">
        <v>20</v>
      </c>
      <c r="BM84" s="13">
        <v>0</v>
      </c>
      <c r="BN84" s="13">
        <v>16090</v>
      </c>
      <c r="BO84" s="13">
        <v>0</v>
      </c>
      <c r="BP84" s="13">
        <v>1000</v>
      </c>
      <c r="BQ84" s="13">
        <v>25</v>
      </c>
      <c r="BR84" s="13">
        <v>0</v>
      </c>
      <c r="BS84" s="13">
        <v>1025</v>
      </c>
      <c r="BT84" s="13">
        <v>2460</v>
      </c>
    </row>
    <row r="85" spans="1:72" x14ac:dyDescent="0.45">
      <c r="A85" t="s">
        <v>239</v>
      </c>
      <c r="B85" t="s">
        <v>240</v>
      </c>
      <c r="C85" s="13">
        <v>0</v>
      </c>
      <c r="D85" s="13">
        <v>0</v>
      </c>
      <c r="E85" s="13">
        <v>0</v>
      </c>
      <c r="F85" s="13"/>
      <c r="G85" s="13">
        <v>0</v>
      </c>
      <c r="H85" s="13">
        <v>0</v>
      </c>
      <c r="I85" s="13">
        <v>0</v>
      </c>
      <c r="J85" s="13">
        <v>0</v>
      </c>
      <c r="K85" s="13">
        <v>6348</v>
      </c>
      <c r="L85" s="13">
        <v>0</v>
      </c>
      <c r="M85" s="13">
        <v>0</v>
      </c>
      <c r="N85" s="13">
        <v>0</v>
      </c>
      <c r="O85" s="13"/>
      <c r="P85" s="13">
        <v>0</v>
      </c>
      <c r="Q85" s="13">
        <v>6348</v>
      </c>
      <c r="R85" s="13"/>
      <c r="S85" s="13"/>
      <c r="T85" s="13"/>
      <c r="U85" s="13"/>
      <c r="V85" s="13"/>
      <c r="W85" s="13"/>
      <c r="X85" s="13"/>
      <c r="Y85" s="13"/>
      <c r="Z85" s="13"/>
      <c r="AA85" s="13"/>
      <c r="AB85" s="13"/>
      <c r="AC85" s="13"/>
      <c r="AD85" s="13"/>
      <c r="AE85" s="13"/>
      <c r="AF85" s="13"/>
      <c r="AG85" s="13"/>
      <c r="AH85" s="13">
        <v>0</v>
      </c>
      <c r="AI85" s="13"/>
      <c r="AJ85" s="13"/>
      <c r="AK85" s="13"/>
      <c r="AL85" s="13"/>
      <c r="AM85" s="13">
        <v>0</v>
      </c>
      <c r="AN85" s="13"/>
      <c r="AO85" s="13"/>
      <c r="AP85" s="13"/>
      <c r="AQ85" s="13">
        <v>0</v>
      </c>
      <c r="AR85" s="13"/>
      <c r="AS85" s="13">
        <v>0</v>
      </c>
      <c r="AT85" s="13"/>
      <c r="AU85" s="13">
        <v>0</v>
      </c>
      <c r="AV85" s="13">
        <v>0</v>
      </c>
      <c r="AW85" s="13">
        <v>0</v>
      </c>
      <c r="AX85" s="13">
        <v>0</v>
      </c>
      <c r="AY85" s="13">
        <v>0</v>
      </c>
      <c r="AZ85" s="13">
        <v>0</v>
      </c>
      <c r="BA85" s="13"/>
      <c r="BB85" s="13">
        <v>0</v>
      </c>
      <c r="BC85" s="13">
        <v>0</v>
      </c>
      <c r="BD85" s="13">
        <v>0</v>
      </c>
      <c r="BE85" s="13">
        <v>0</v>
      </c>
      <c r="BF85" s="13">
        <v>0</v>
      </c>
      <c r="BG85" s="13">
        <v>0</v>
      </c>
      <c r="BH85" s="13">
        <v>0</v>
      </c>
      <c r="BI85" s="13"/>
      <c r="BJ85" s="13">
        <v>905</v>
      </c>
      <c r="BK85" s="13">
        <v>580</v>
      </c>
      <c r="BL85" s="13">
        <v>0</v>
      </c>
      <c r="BM85" s="13">
        <v>0</v>
      </c>
      <c r="BN85" s="13">
        <v>1485</v>
      </c>
      <c r="BO85" s="13"/>
      <c r="BP85" s="13"/>
      <c r="BQ85" s="13"/>
      <c r="BR85" s="13"/>
      <c r="BS85" s="13"/>
      <c r="BT85" s="13"/>
    </row>
    <row r="86" spans="1:72" x14ac:dyDescent="0.45">
      <c r="A86" t="s">
        <v>241</v>
      </c>
      <c r="B86" t="s">
        <v>242</v>
      </c>
      <c r="C86" s="13">
        <v>28300</v>
      </c>
      <c r="D86" s="13">
        <v>167</v>
      </c>
      <c r="E86" s="13">
        <v>97206</v>
      </c>
      <c r="F86" s="13">
        <v>5510</v>
      </c>
      <c r="G86" s="13">
        <v>0</v>
      </c>
      <c r="H86" s="13">
        <v>0</v>
      </c>
      <c r="I86" s="13">
        <v>25583</v>
      </c>
      <c r="J86" s="13">
        <v>156766</v>
      </c>
      <c r="K86" s="13">
        <v>313177</v>
      </c>
      <c r="L86" s="13">
        <v>368020</v>
      </c>
      <c r="M86" s="13">
        <v>152132</v>
      </c>
      <c r="N86" s="13">
        <v>7105</v>
      </c>
      <c r="O86" s="13"/>
      <c r="P86" s="13">
        <v>76554</v>
      </c>
      <c r="Q86" s="13">
        <v>1073754</v>
      </c>
      <c r="R86" s="13">
        <v>9464</v>
      </c>
      <c r="S86" s="13">
        <v>22448</v>
      </c>
      <c r="T86" s="13">
        <v>4898</v>
      </c>
      <c r="U86" s="13">
        <v>61638</v>
      </c>
      <c r="V86" s="13">
        <v>1311</v>
      </c>
      <c r="W86" s="13">
        <v>70</v>
      </c>
      <c r="X86" s="13">
        <v>10054</v>
      </c>
      <c r="Y86" s="13">
        <v>27</v>
      </c>
      <c r="Z86" s="13">
        <v>4949</v>
      </c>
      <c r="AA86" s="13">
        <v>114859</v>
      </c>
      <c r="AB86" s="13">
        <v>54564</v>
      </c>
      <c r="AC86" s="13">
        <v>10031</v>
      </c>
      <c r="AD86" s="13">
        <v>51633</v>
      </c>
      <c r="AE86" s="13">
        <v>0</v>
      </c>
      <c r="AF86" s="13">
        <v>26116</v>
      </c>
      <c r="AG86" s="13">
        <v>3809</v>
      </c>
      <c r="AH86" s="13">
        <v>261012</v>
      </c>
      <c r="AI86" s="13">
        <v>36619</v>
      </c>
      <c r="AJ86" s="13">
        <v>807</v>
      </c>
      <c r="AK86" s="13">
        <v>20298</v>
      </c>
      <c r="AL86" s="13">
        <v>1462</v>
      </c>
      <c r="AM86" s="13">
        <v>59186</v>
      </c>
      <c r="AN86" s="13">
        <v>16412</v>
      </c>
      <c r="AO86" s="13">
        <v>18342</v>
      </c>
      <c r="AP86" s="13">
        <v>13068</v>
      </c>
      <c r="AQ86" s="13">
        <v>47822</v>
      </c>
      <c r="AR86" s="13"/>
      <c r="AS86" s="13">
        <v>3015</v>
      </c>
      <c r="AT86" s="13"/>
      <c r="AU86" s="13">
        <v>1565</v>
      </c>
      <c r="AV86" s="13">
        <v>14203</v>
      </c>
      <c r="AW86" s="13">
        <v>18783</v>
      </c>
      <c r="AX86" s="13">
        <v>44388</v>
      </c>
      <c r="AY86" s="13">
        <v>11415</v>
      </c>
      <c r="AZ86" s="13">
        <v>55803</v>
      </c>
      <c r="BA86" s="13"/>
      <c r="BB86" s="13">
        <v>23752</v>
      </c>
      <c r="BC86" s="13">
        <v>0</v>
      </c>
      <c r="BD86" s="13">
        <v>0</v>
      </c>
      <c r="BE86" s="13">
        <v>1037</v>
      </c>
      <c r="BF86" s="13">
        <v>52757</v>
      </c>
      <c r="BG86" s="13">
        <v>152132</v>
      </c>
      <c r="BH86" s="13">
        <v>7105</v>
      </c>
      <c r="BI86" s="13"/>
      <c r="BJ86" s="13">
        <v>7710</v>
      </c>
      <c r="BK86" s="13">
        <v>11405</v>
      </c>
      <c r="BL86" s="13">
        <v>0</v>
      </c>
      <c r="BM86" s="13">
        <v>0</v>
      </c>
      <c r="BN86" s="13">
        <v>19115</v>
      </c>
      <c r="BO86" s="13">
        <v>5</v>
      </c>
      <c r="BP86" s="13">
        <v>4380</v>
      </c>
      <c r="BQ86" s="13">
        <v>5</v>
      </c>
      <c r="BR86" s="13">
        <v>0</v>
      </c>
      <c r="BS86" s="13">
        <v>4390</v>
      </c>
      <c r="BT86" s="13">
        <v>8460</v>
      </c>
    </row>
    <row r="87" spans="1:72" x14ac:dyDescent="0.45">
      <c r="A87" t="s">
        <v>243</v>
      </c>
      <c r="B87" t="s">
        <v>244</v>
      </c>
      <c r="C87" s="13">
        <v>0</v>
      </c>
      <c r="D87" s="13">
        <v>0</v>
      </c>
      <c r="E87" s="13">
        <v>0</v>
      </c>
      <c r="F87" s="13"/>
      <c r="G87" s="13">
        <v>0</v>
      </c>
      <c r="H87" s="13">
        <v>0</v>
      </c>
      <c r="I87" s="13">
        <v>0</v>
      </c>
      <c r="J87" s="13">
        <v>0</v>
      </c>
      <c r="K87" s="13">
        <v>6871</v>
      </c>
      <c r="L87" s="13">
        <v>0</v>
      </c>
      <c r="M87" s="13">
        <v>81</v>
      </c>
      <c r="N87" s="13">
        <v>2</v>
      </c>
      <c r="O87" s="13"/>
      <c r="P87" s="13">
        <v>0</v>
      </c>
      <c r="Q87" s="13">
        <v>6954</v>
      </c>
      <c r="R87" s="13"/>
      <c r="S87" s="13"/>
      <c r="T87" s="13"/>
      <c r="U87" s="13"/>
      <c r="V87" s="13"/>
      <c r="W87" s="13"/>
      <c r="X87" s="13"/>
      <c r="Y87" s="13"/>
      <c r="Z87" s="13"/>
      <c r="AA87" s="13"/>
      <c r="AB87" s="13"/>
      <c r="AC87" s="13"/>
      <c r="AD87" s="13"/>
      <c r="AE87" s="13"/>
      <c r="AF87" s="13"/>
      <c r="AG87" s="13"/>
      <c r="AH87" s="13">
        <v>0</v>
      </c>
      <c r="AI87" s="13"/>
      <c r="AJ87" s="13"/>
      <c r="AK87" s="13"/>
      <c r="AL87" s="13"/>
      <c r="AM87" s="13">
        <v>0</v>
      </c>
      <c r="AN87" s="13"/>
      <c r="AO87" s="13"/>
      <c r="AP87" s="13"/>
      <c r="AQ87" s="13">
        <v>0</v>
      </c>
      <c r="AR87" s="13"/>
      <c r="AS87" s="13">
        <v>0</v>
      </c>
      <c r="AT87" s="13"/>
      <c r="AU87" s="13">
        <v>0</v>
      </c>
      <c r="AV87" s="13">
        <v>0</v>
      </c>
      <c r="AW87" s="13">
        <v>0</v>
      </c>
      <c r="AX87" s="13">
        <v>0</v>
      </c>
      <c r="AY87" s="13">
        <v>0</v>
      </c>
      <c r="AZ87" s="13">
        <v>0</v>
      </c>
      <c r="BA87" s="13"/>
      <c r="BB87" s="13">
        <v>0</v>
      </c>
      <c r="BC87" s="13">
        <v>0</v>
      </c>
      <c r="BD87" s="13">
        <v>0</v>
      </c>
      <c r="BE87" s="13">
        <v>0</v>
      </c>
      <c r="BF87" s="13">
        <v>81</v>
      </c>
      <c r="BG87" s="13">
        <v>81</v>
      </c>
      <c r="BH87" s="13">
        <v>2</v>
      </c>
      <c r="BI87" s="13"/>
      <c r="BJ87" s="13"/>
      <c r="BK87" s="13"/>
      <c r="BL87" s="13"/>
      <c r="BM87" s="13"/>
      <c r="BN87" s="13"/>
      <c r="BO87" s="13"/>
      <c r="BP87" s="13"/>
      <c r="BQ87" s="13"/>
      <c r="BR87" s="13"/>
      <c r="BS87" s="13"/>
      <c r="BT87" s="13"/>
    </row>
    <row r="88" spans="1:72" x14ac:dyDescent="0.45">
      <c r="A88" t="s">
        <v>245</v>
      </c>
      <c r="B88" t="s">
        <v>246</v>
      </c>
      <c r="C88" s="13">
        <v>0</v>
      </c>
      <c r="D88" s="13">
        <v>0</v>
      </c>
      <c r="E88" s="13">
        <v>0</v>
      </c>
      <c r="F88" s="13"/>
      <c r="G88" s="13">
        <v>0</v>
      </c>
      <c r="H88" s="13">
        <v>0</v>
      </c>
      <c r="I88" s="13">
        <v>0</v>
      </c>
      <c r="J88" s="13">
        <v>0</v>
      </c>
      <c r="K88" s="13">
        <v>0</v>
      </c>
      <c r="L88" s="13">
        <v>0</v>
      </c>
      <c r="M88" s="13">
        <v>19</v>
      </c>
      <c r="N88" s="13">
        <v>2</v>
      </c>
      <c r="O88" s="13"/>
      <c r="P88" s="13">
        <v>14138</v>
      </c>
      <c r="Q88" s="13">
        <v>14159</v>
      </c>
      <c r="R88" s="13"/>
      <c r="S88" s="13"/>
      <c r="T88" s="13"/>
      <c r="U88" s="13"/>
      <c r="V88" s="13"/>
      <c r="W88" s="13"/>
      <c r="X88" s="13"/>
      <c r="Y88" s="13"/>
      <c r="Z88" s="13"/>
      <c r="AA88" s="13"/>
      <c r="AB88" s="13"/>
      <c r="AC88" s="13"/>
      <c r="AD88" s="13"/>
      <c r="AE88" s="13"/>
      <c r="AF88" s="13"/>
      <c r="AG88" s="13"/>
      <c r="AH88" s="13">
        <v>0</v>
      </c>
      <c r="AI88" s="13"/>
      <c r="AJ88" s="13"/>
      <c r="AK88" s="13"/>
      <c r="AL88" s="13"/>
      <c r="AM88" s="13">
        <v>0</v>
      </c>
      <c r="AN88" s="13"/>
      <c r="AO88" s="13"/>
      <c r="AP88" s="13"/>
      <c r="AQ88" s="13">
        <v>0</v>
      </c>
      <c r="AR88" s="13"/>
      <c r="AS88" s="13">
        <v>0</v>
      </c>
      <c r="AT88" s="13"/>
      <c r="AU88" s="13">
        <v>0</v>
      </c>
      <c r="AV88" s="13">
        <v>0</v>
      </c>
      <c r="AW88" s="13">
        <v>0</v>
      </c>
      <c r="AX88" s="13">
        <v>0</v>
      </c>
      <c r="AY88" s="13">
        <v>0</v>
      </c>
      <c r="AZ88" s="13">
        <v>0</v>
      </c>
      <c r="BA88" s="13"/>
      <c r="BB88" s="13">
        <v>0</v>
      </c>
      <c r="BC88" s="13">
        <v>0</v>
      </c>
      <c r="BD88" s="13">
        <v>0</v>
      </c>
      <c r="BE88" s="13">
        <v>0</v>
      </c>
      <c r="BF88" s="13">
        <v>19</v>
      </c>
      <c r="BG88" s="13">
        <v>19</v>
      </c>
      <c r="BH88" s="13">
        <v>2</v>
      </c>
      <c r="BI88" s="13"/>
      <c r="BJ88" s="13"/>
      <c r="BK88" s="13"/>
      <c r="BL88" s="13"/>
      <c r="BM88" s="13"/>
      <c r="BN88" s="13"/>
      <c r="BO88" s="13"/>
      <c r="BP88" s="13"/>
      <c r="BQ88" s="13"/>
      <c r="BR88" s="13"/>
      <c r="BS88" s="13"/>
      <c r="BT88" s="13"/>
    </row>
    <row r="89" spans="1:72" x14ac:dyDescent="0.45">
      <c r="A89" t="s">
        <v>247</v>
      </c>
      <c r="B89" t="s">
        <v>248</v>
      </c>
      <c r="C89" s="13">
        <v>0</v>
      </c>
      <c r="D89" s="13">
        <v>0</v>
      </c>
      <c r="E89" s="13">
        <v>0</v>
      </c>
      <c r="F89" s="13">
        <v>0</v>
      </c>
      <c r="G89" s="13">
        <v>0</v>
      </c>
      <c r="H89" s="13">
        <v>0</v>
      </c>
      <c r="I89" s="13">
        <v>0</v>
      </c>
      <c r="J89" s="13">
        <v>0</v>
      </c>
      <c r="K89" s="13">
        <v>6393</v>
      </c>
      <c r="L89" s="13">
        <v>0</v>
      </c>
      <c r="M89" s="13">
        <v>36</v>
      </c>
      <c r="N89" s="13">
        <v>1</v>
      </c>
      <c r="O89" s="13"/>
      <c r="P89" s="13">
        <v>0</v>
      </c>
      <c r="Q89" s="13">
        <v>6430</v>
      </c>
      <c r="R89" s="13">
        <v>0</v>
      </c>
      <c r="S89" s="13">
        <v>0</v>
      </c>
      <c r="T89" s="13">
        <v>0</v>
      </c>
      <c r="U89" s="13">
        <v>0</v>
      </c>
      <c r="V89" s="13">
        <v>0</v>
      </c>
      <c r="W89" s="13">
        <v>0</v>
      </c>
      <c r="X89" s="13">
        <v>0</v>
      </c>
      <c r="Y89" s="13">
        <v>0</v>
      </c>
      <c r="Z89" s="13">
        <v>0</v>
      </c>
      <c r="AA89" s="13">
        <v>0</v>
      </c>
      <c r="AB89" s="13">
        <v>0</v>
      </c>
      <c r="AC89" s="13">
        <v>0</v>
      </c>
      <c r="AD89" s="13">
        <v>0</v>
      </c>
      <c r="AE89" s="13">
        <v>0</v>
      </c>
      <c r="AF89" s="13">
        <v>0</v>
      </c>
      <c r="AG89" s="13">
        <v>0</v>
      </c>
      <c r="AH89" s="13">
        <v>0</v>
      </c>
      <c r="AI89" s="13">
        <v>0</v>
      </c>
      <c r="AJ89" s="13">
        <v>0</v>
      </c>
      <c r="AK89" s="13">
        <v>0</v>
      </c>
      <c r="AL89" s="13">
        <v>0</v>
      </c>
      <c r="AM89" s="13">
        <v>0</v>
      </c>
      <c r="AN89" s="13">
        <v>0</v>
      </c>
      <c r="AO89" s="13">
        <v>0</v>
      </c>
      <c r="AP89" s="13">
        <v>0</v>
      </c>
      <c r="AQ89" s="13">
        <v>0</v>
      </c>
      <c r="AR89" s="13"/>
      <c r="AS89" s="13">
        <v>0</v>
      </c>
      <c r="AT89" s="13"/>
      <c r="AU89" s="13">
        <v>0</v>
      </c>
      <c r="AV89" s="13">
        <v>0</v>
      </c>
      <c r="AW89" s="13">
        <v>0</v>
      </c>
      <c r="AX89" s="13">
        <v>0</v>
      </c>
      <c r="AY89" s="13">
        <v>0</v>
      </c>
      <c r="AZ89" s="13">
        <v>0</v>
      </c>
      <c r="BA89" s="13"/>
      <c r="BB89" s="13">
        <v>0</v>
      </c>
      <c r="BC89" s="13">
        <v>0</v>
      </c>
      <c r="BD89" s="13">
        <v>0</v>
      </c>
      <c r="BE89" s="13">
        <v>0</v>
      </c>
      <c r="BF89" s="13">
        <v>36</v>
      </c>
      <c r="BG89" s="13">
        <v>36</v>
      </c>
      <c r="BH89" s="13">
        <v>1</v>
      </c>
      <c r="BI89" s="13"/>
      <c r="BJ89" s="13">
        <v>400</v>
      </c>
      <c r="BK89" s="13">
        <v>590</v>
      </c>
      <c r="BL89" s="13">
        <v>5</v>
      </c>
      <c r="BM89" s="13">
        <v>0</v>
      </c>
      <c r="BN89" s="13">
        <v>995</v>
      </c>
      <c r="BO89" s="13"/>
      <c r="BP89" s="13"/>
      <c r="BQ89" s="13"/>
      <c r="BR89" s="13"/>
      <c r="BS89" s="13"/>
      <c r="BT89" s="13"/>
    </row>
    <row r="90" spans="1:72" x14ac:dyDescent="0.45">
      <c r="A90" t="s">
        <v>249</v>
      </c>
      <c r="B90" t="s">
        <v>250</v>
      </c>
      <c r="C90" s="13">
        <v>9709</v>
      </c>
      <c r="D90" s="13">
        <v>4357</v>
      </c>
      <c r="E90" s="13">
        <v>6761</v>
      </c>
      <c r="F90" s="13">
        <v>357</v>
      </c>
      <c r="G90" s="13">
        <v>0</v>
      </c>
      <c r="H90" s="13">
        <v>0</v>
      </c>
      <c r="I90" s="13">
        <v>1186</v>
      </c>
      <c r="J90" s="13">
        <v>22370</v>
      </c>
      <c r="K90" s="13">
        <v>80460</v>
      </c>
      <c r="L90" s="13">
        <v>17079</v>
      </c>
      <c r="M90" s="13">
        <v>46890</v>
      </c>
      <c r="N90" s="13">
        <v>1765</v>
      </c>
      <c r="O90" s="13"/>
      <c r="P90" s="13">
        <v>280</v>
      </c>
      <c r="Q90" s="13">
        <v>168844</v>
      </c>
      <c r="R90" s="13">
        <v>926</v>
      </c>
      <c r="S90" s="13">
        <v>619</v>
      </c>
      <c r="T90" s="13">
        <v>122</v>
      </c>
      <c r="U90" s="13">
        <v>448</v>
      </c>
      <c r="V90" s="13">
        <v>282</v>
      </c>
      <c r="W90" s="13">
        <v>329</v>
      </c>
      <c r="X90" s="13">
        <v>450</v>
      </c>
      <c r="Y90" s="13">
        <v>2</v>
      </c>
      <c r="Z90" s="13">
        <v>338</v>
      </c>
      <c r="AA90" s="13">
        <v>3516</v>
      </c>
      <c r="AB90" s="13">
        <v>1976</v>
      </c>
      <c r="AC90" s="13">
        <v>176</v>
      </c>
      <c r="AD90" s="13">
        <v>7935</v>
      </c>
      <c r="AE90" s="13">
        <v>0</v>
      </c>
      <c r="AF90" s="13">
        <v>371</v>
      </c>
      <c r="AG90" s="13">
        <v>321</v>
      </c>
      <c r="AH90" s="13">
        <v>14295</v>
      </c>
      <c r="AI90" s="13">
        <v>923</v>
      </c>
      <c r="AJ90" s="13">
        <v>0</v>
      </c>
      <c r="AK90" s="13">
        <v>96</v>
      </c>
      <c r="AL90" s="13">
        <v>148</v>
      </c>
      <c r="AM90" s="13">
        <v>1167</v>
      </c>
      <c r="AN90" s="13">
        <v>815</v>
      </c>
      <c r="AO90" s="13">
        <v>220</v>
      </c>
      <c r="AP90" s="13">
        <v>582</v>
      </c>
      <c r="AQ90" s="13">
        <v>1617</v>
      </c>
      <c r="AR90" s="13"/>
      <c r="AS90" s="13">
        <v>17</v>
      </c>
      <c r="AT90" s="13"/>
      <c r="AU90" s="13">
        <v>0</v>
      </c>
      <c r="AV90" s="13">
        <v>1335</v>
      </c>
      <c r="AW90" s="13">
        <v>1352</v>
      </c>
      <c r="AX90" s="13">
        <v>13833</v>
      </c>
      <c r="AY90" s="13">
        <v>4597</v>
      </c>
      <c r="AZ90" s="13">
        <v>18430</v>
      </c>
      <c r="BA90" s="13"/>
      <c r="BB90" s="13">
        <v>2100</v>
      </c>
      <c r="BC90" s="13">
        <v>1163</v>
      </c>
      <c r="BD90" s="13">
        <v>8389</v>
      </c>
      <c r="BE90" s="13">
        <v>33</v>
      </c>
      <c r="BF90" s="13">
        <v>15423</v>
      </c>
      <c r="BG90" s="13">
        <v>46890</v>
      </c>
      <c r="BH90" s="13">
        <v>1765</v>
      </c>
      <c r="BI90" s="13"/>
      <c r="BJ90" s="13">
        <v>6425</v>
      </c>
      <c r="BK90" s="13">
        <v>4435</v>
      </c>
      <c r="BL90" s="13">
        <v>5</v>
      </c>
      <c r="BM90" s="13">
        <v>0</v>
      </c>
      <c r="BN90" s="13">
        <v>10865</v>
      </c>
      <c r="BO90" s="13">
        <v>0</v>
      </c>
      <c r="BP90" s="13">
        <v>795</v>
      </c>
      <c r="BQ90" s="13">
        <v>10</v>
      </c>
      <c r="BR90" s="13">
        <v>0</v>
      </c>
      <c r="BS90" s="13">
        <v>805</v>
      </c>
      <c r="BT90" s="13">
        <v>2030</v>
      </c>
    </row>
    <row r="91" spans="1:72" x14ac:dyDescent="0.45">
      <c r="A91" t="s">
        <v>251</v>
      </c>
      <c r="B91" t="s">
        <v>252</v>
      </c>
      <c r="C91" s="13">
        <v>8690</v>
      </c>
      <c r="D91" s="13">
        <v>1241</v>
      </c>
      <c r="E91" s="13">
        <v>14513</v>
      </c>
      <c r="F91" s="13">
        <v>1382</v>
      </c>
      <c r="G91" s="13">
        <v>1375</v>
      </c>
      <c r="H91" s="13">
        <v>0</v>
      </c>
      <c r="I91" s="13">
        <v>2378</v>
      </c>
      <c r="J91" s="13">
        <v>29579</v>
      </c>
      <c r="K91" s="13">
        <v>163501</v>
      </c>
      <c r="L91" s="13">
        <v>19565</v>
      </c>
      <c r="M91" s="13">
        <v>52069</v>
      </c>
      <c r="N91" s="13">
        <v>938</v>
      </c>
      <c r="O91" s="13"/>
      <c r="P91" s="13">
        <v>783</v>
      </c>
      <c r="Q91" s="13">
        <v>266435</v>
      </c>
      <c r="R91" s="13">
        <v>2327</v>
      </c>
      <c r="S91" s="13">
        <v>287</v>
      </c>
      <c r="T91" s="13">
        <v>165</v>
      </c>
      <c r="U91" s="13">
        <v>3027</v>
      </c>
      <c r="V91" s="13">
        <v>758</v>
      </c>
      <c r="W91" s="13">
        <v>975</v>
      </c>
      <c r="X91" s="13">
        <v>262</v>
      </c>
      <c r="Y91" s="13">
        <v>0</v>
      </c>
      <c r="Z91" s="13">
        <v>946</v>
      </c>
      <c r="AA91" s="13">
        <v>8747</v>
      </c>
      <c r="AB91" s="13">
        <v>2045</v>
      </c>
      <c r="AC91" s="13">
        <v>115</v>
      </c>
      <c r="AD91" s="13">
        <v>4000</v>
      </c>
      <c r="AE91" s="13">
        <v>0</v>
      </c>
      <c r="AF91" s="13">
        <v>444</v>
      </c>
      <c r="AG91" s="13">
        <v>216</v>
      </c>
      <c r="AH91" s="13">
        <v>15567</v>
      </c>
      <c r="AI91" s="13">
        <v>3059</v>
      </c>
      <c r="AJ91" s="13">
        <v>22</v>
      </c>
      <c r="AK91" s="13">
        <v>52</v>
      </c>
      <c r="AL91" s="13">
        <v>107</v>
      </c>
      <c r="AM91" s="13">
        <v>3240</v>
      </c>
      <c r="AN91" s="13">
        <v>471</v>
      </c>
      <c r="AO91" s="13">
        <v>174</v>
      </c>
      <c r="AP91" s="13">
        <v>113</v>
      </c>
      <c r="AQ91" s="13">
        <v>758</v>
      </c>
      <c r="AR91" s="13"/>
      <c r="AS91" s="13">
        <v>1365</v>
      </c>
      <c r="AT91" s="13"/>
      <c r="AU91" s="13">
        <v>254</v>
      </c>
      <c r="AV91" s="13">
        <v>2536</v>
      </c>
      <c r="AW91" s="13">
        <v>4155</v>
      </c>
      <c r="AX91" s="13">
        <v>31911</v>
      </c>
      <c r="AY91" s="13">
        <v>4821</v>
      </c>
      <c r="AZ91" s="13">
        <v>36732</v>
      </c>
      <c r="BA91" s="13"/>
      <c r="BB91" s="13">
        <v>276</v>
      </c>
      <c r="BC91" s="13">
        <v>1065</v>
      </c>
      <c r="BD91" s="13">
        <v>100</v>
      </c>
      <c r="BE91" s="13">
        <v>46</v>
      </c>
      <c r="BF91" s="13">
        <v>9695</v>
      </c>
      <c r="BG91" s="13">
        <v>52069</v>
      </c>
      <c r="BH91" s="13">
        <v>938</v>
      </c>
      <c r="BI91" s="13"/>
      <c r="BJ91" s="13">
        <v>10265</v>
      </c>
      <c r="BK91" s="13">
        <v>8995</v>
      </c>
      <c r="BL91" s="13">
        <v>5</v>
      </c>
      <c r="BM91" s="13">
        <v>0</v>
      </c>
      <c r="BN91" s="13">
        <v>19265</v>
      </c>
      <c r="BO91" s="13">
        <v>5</v>
      </c>
      <c r="BP91" s="13">
        <v>1515</v>
      </c>
      <c r="BQ91" s="13">
        <v>0</v>
      </c>
      <c r="BR91" s="13">
        <v>0</v>
      </c>
      <c r="BS91" s="13">
        <v>1520</v>
      </c>
      <c r="BT91" s="13">
        <v>3590</v>
      </c>
    </row>
    <row r="92" spans="1:72" x14ac:dyDescent="0.45">
      <c r="A92" t="s">
        <v>253</v>
      </c>
      <c r="B92" t="s">
        <v>254</v>
      </c>
      <c r="C92" s="13">
        <v>39923</v>
      </c>
      <c r="D92" s="13">
        <v>0</v>
      </c>
      <c r="E92" s="13">
        <v>69347</v>
      </c>
      <c r="F92" s="13">
        <v>8797</v>
      </c>
      <c r="G92" s="13">
        <v>0</v>
      </c>
      <c r="H92" s="13">
        <v>0</v>
      </c>
      <c r="I92" s="13">
        <v>10234</v>
      </c>
      <c r="J92" s="13">
        <v>128301</v>
      </c>
      <c r="K92" s="13">
        <v>393788</v>
      </c>
      <c r="L92" s="13">
        <v>194681</v>
      </c>
      <c r="M92" s="13">
        <v>163941</v>
      </c>
      <c r="N92" s="13">
        <v>5123</v>
      </c>
      <c r="O92" s="13"/>
      <c r="P92" s="13">
        <v>16131</v>
      </c>
      <c r="Q92" s="13">
        <v>901965</v>
      </c>
      <c r="R92" s="13">
        <v>5747</v>
      </c>
      <c r="S92" s="13">
        <v>24694</v>
      </c>
      <c r="T92" s="13">
        <v>591</v>
      </c>
      <c r="U92" s="13">
        <v>8316</v>
      </c>
      <c r="V92" s="13">
        <v>3957</v>
      </c>
      <c r="W92" s="13">
        <v>1453</v>
      </c>
      <c r="X92" s="13">
        <v>768</v>
      </c>
      <c r="Y92" s="13">
        <v>0</v>
      </c>
      <c r="Z92" s="13">
        <v>2297</v>
      </c>
      <c r="AA92" s="13">
        <v>47823</v>
      </c>
      <c r="AB92" s="13">
        <v>47802</v>
      </c>
      <c r="AC92" s="13">
        <v>6238</v>
      </c>
      <c r="AD92" s="13">
        <v>39885</v>
      </c>
      <c r="AE92" s="13">
        <v>0</v>
      </c>
      <c r="AF92" s="13">
        <v>13973</v>
      </c>
      <c r="AG92" s="13">
        <v>1051</v>
      </c>
      <c r="AH92" s="13">
        <v>156772</v>
      </c>
      <c r="AI92" s="13">
        <v>16730</v>
      </c>
      <c r="AJ92" s="13">
        <v>748</v>
      </c>
      <c r="AK92" s="13">
        <v>3202</v>
      </c>
      <c r="AL92" s="13">
        <v>978</v>
      </c>
      <c r="AM92" s="13">
        <v>21658</v>
      </c>
      <c r="AN92" s="13">
        <v>4396</v>
      </c>
      <c r="AO92" s="13">
        <v>6861</v>
      </c>
      <c r="AP92" s="13">
        <v>4994</v>
      </c>
      <c r="AQ92" s="13">
        <v>16251</v>
      </c>
      <c r="AR92" s="13"/>
      <c r="AS92" s="13">
        <v>22428</v>
      </c>
      <c r="AT92" s="13"/>
      <c r="AU92" s="13">
        <v>27</v>
      </c>
      <c r="AV92" s="13">
        <v>11876</v>
      </c>
      <c r="AW92" s="13">
        <v>34331</v>
      </c>
      <c r="AX92" s="13">
        <v>52585</v>
      </c>
      <c r="AY92" s="13">
        <v>6986</v>
      </c>
      <c r="AZ92" s="13">
        <v>59571</v>
      </c>
      <c r="BA92" s="13"/>
      <c r="BB92" s="13">
        <v>21038</v>
      </c>
      <c r="BC92" s="13">
        <v>0</v>
      </c>
      <c r="BD92" s="13">
        <v>1</v>
      </c>
      <c r="BE92" s="13">
        <v>4263</v>
      </c>
      <c r="BF92" s="13">
        <v>44737</v>
      </c>
      <c r="BG92" s="13">
        <v>163941</v>
      </c>
      <c r="BH92" s="13">
        <v>5123</v>
      </c>
      <c r="BI92" s="13"/>
      <c r="BJ92" s="13">
        <v>20615</v>
      </c>
      <c r="BK92" s="13">
        <v>11745</v>
      </c>
      <c r="BL92" s="13">
        <v>535</v>
      </c>
      <c r="BM92" s="13">
        <v>0</v>
      </c>
      <c r="BN92" s="13">
        <v>32895</v>
      </c>
      <c r="BO92" s="13">
        <v>0</v>
      </c>
      <c r="BP92" s="13">
        <v>5200</v>
      </c>
      <c r="BQ92" s="13">
        <v>25</v>
      </c>
      <c r="BR92" s="13">
        <v>0</v>
      </c>
      <c r="BS92" s="13">
        <v>5220</v>
      </c>
      <c r="BT92" s="13">
        <v>8710</v>
      </c>
    </row>
    <row r="93" spans="1:72" x14ac:dyDescent="0.45">
      <c r="A93" t="s">
        <v>255</v>
      </c>
      <c r="B93" t="s">
        <v>256</v>
      </c>
      <c r="C93" s="13">
        <v>0</v>
      </c>
      <c r="D93" s="13">
        <v>0</v>
      </c>
      <c r="E93" s="13">
        <v>0</v>
      </c>
      <c r="F93" s="13"/>
      <c r="G93" s="13">
        <v>0</v>
      </c>
      <c r="H93" s="13">
        <v>0</v>
      </c>
      <c r="I93" s="13">
        <v>0</v>
      </c>
      <c r="J93" s="13">
        <v>0</v>
      </c>
      <c r="K93" s="13">
        <v>3673</v>
      </c>
      <c r="L93" s="13">
        <v>0</v>
      </c>
      <c r="M93" s="13">
        <v>31</v>
      </c>
      <c r="N93" s="13">
        <v>53</v>
      </c>
      <c r="O93" s="13"/>
      <c r="P93" s="13">
        <v>0</v>
      </c>
      <c r="Q93" s="13">
        <v>3757</v>
      </c>
      <c r="R93" s="13"/>
      <c r="S93" s="13"/>
      <c r="T93" s="13"/>
      <c r="U93" s="13"/>
      <c r="V93" s="13"/>
      <c r="W93" s="13"/>
      <c r="X93" s="13"/>
      <c r="Y93" s="13"/>
      <c r="Z93" s="13"/>
      <c r="AA93" s="13"/>
      <c r="AB93" s="13"/>
      <c r="AC93" s="13"/>
      <c r="AD93" s="13"/>
      <c r="AE93" s="13"/>
      <c r="AF93" s="13"/>
      <c r="AG93" s="13"/>
      <c r="AH93" s="13">
        <v>0</v>
      </c>
      <c r="AI93" s="13"/>
      <c r="AJ93" s="13"/>
      <c r="AK93" s="13"/>
      <c r="AL93" s="13"/>
      <c r="AM93" s="13">
        <v>0</v>
      </c>
      <c r="AN93" s="13"/>
      <c r="AO93" s="13"/>
      <c r="AP93" s="13"/>
      <c r="AQ93" s="13">
        <v>0</v>
      </c>
      <c r="AR93" s="13"/>
      <c r="AS93" s="13">
        <v>0</v>
      </c>
      <c r="AT93" s="13"/>
      <c r="AU93" s="13">
        <v>0</v>
      </c>
      <c r="AV93" s="13">
        <v>30</v>
      </c>
      <c r="AW93" s="13">
        <v>30</v>
      </c>
      <c r="AX93" s="13">
        <v>0</v>
      </c>
      <c r="AY93" s="13">
        <v>0</v>
      </c>
      <c r="AZ93" s="13">
        <v>0</v>
      </c>
      <c r="BA93" s="13"/>
      <c r="BB93" s="13">
        <v>0</v>
      </c>
      <c r="BC93" s="13">
        <v>0</v>
      </c>
      <c r="BD93" s="13">
        <v>0</v>
      </c>
      <c r="BE93" s="13">
        <v>0</v>
      </c>
      <c r="BF93" s="13">
        <v>1</v>
      </c>
      <c r="BG93" s="13">
        <v>31</v>
      </c>
      <c r="BH93" s="13">
        <v>53</v>
      </c>
      <c r="BI93" s="13"/>
      <c r="BJ93" s="13">
        <v>180</v>
      </c>
      <c r="BK93" s="13">
        <v>10</v>
      </c>
      <c r="BL93" s="13">
        <v>0</v>
      </c>
      <c r="BM93" s="13">
        <v>0</v>
      </c>
      <c r="BN93" s="13">
        <v>190</v>
      </c>
      <c r="BO93" s="13"/>
      <c r="BP93" s="13"/>
      <c r="BQ93" s="13"/>
      <c r="BR93" s="13"/>
      <c r="BS93" s="13"/>
      <c r="BT93" s="13"/>
    </row>
    <row r="94" spans="1:72" x14ac:dyDescent="0.45">
      <c r="A94" t="s">
        <v>257</v>
      </c>
      <c r="B94" t="s">
        <v>258</v>
      </c>
      <c r="C94" s="13">
        <v>13820</v>
      </c>
      <c r="D94" s="13">
        <v>865</v>
      </c>
      <c r="E94" s="13">
        <v>3343</v>
      </c>
      <c r="F94" s="13">
        <v>0</v>
      </c>
      <c r="G94" s="13">
        <v>504</v>
      </c>
      <c r="H94" s="13">
        <v>0</v>
      </c>
      <c r="I94" s="13">
        <v>1830</v>
      </c>
      <c r="J94" s="13">
        <v>20362</v>
      </c>
      <c r="K94" s="13">
        <v>140920</v>
      </c>
      <c r="L94" s="13">
        <v>3736</v>
      </c>
      <c r="M94" s="13">
        <v>25287</v>
      </c>
      <c r="N94" s="13">
        <v>637</v>
      </c>
      <c r="O94" s="13"/>
      <c r="P94" s="13">
        <v>727</v>
      </c>
      <c r="Q94" s="13">
        <v>191669</v>
      </c>
      <c r="R94" s="13">
        <v>1</v>
      </c>
      <c r="S94" s="13">
        <v>31</v>
      </c>
      <c r="T94" s="13">
        <v>0</v>
      </c>
      <c r="U94" s="13">
        <v>163</v>
      </c>
      <c r="V94" s="13">
        <v>0</v>
      </c>
      <c r="W94" s="13">
        <v>708</v>
      </c>
      <c r="X94" s="13">
        <v>0</v>
      </c>
      <c r="Y94" s="13">
        <v>10</v>
      </c>
      <c r="Z94" s="13">
        <v>0</v>
      </c>
      <c r="AA94" s="13">
        <v>913</v>
      </c>
      <c r="AB94" s="13">
        <v>709</v>
      </c>
      <c r="AC94" s="13">
        <v>65</v>
      </c>
      <c r="AD94" s="13">
        <v>732</v>
      </c>
      <c r="AE94" s="13">
        <v>0</v>
      </c>
      <c r="AF94" s="13">
        <v>286</v>
      </c>
      <c r="AG94" s="13">
        <v>0</v>
      </c>
      <c r="AH94" s="13">
        <v>2705</v>
      </c>
      <c r="AI94" s="13">
        <v>646</v>
      </c>
      <c r="AJ94" s="13">
        <v>59</v>
      </c>
      <c r="AK94" s="13">
        <v>1</v>
      </c>
      <c r="AL94" s="13">
        <v>0</v>
      </c>
      <c r="AM94" s="13">
        <v>706</v>
      </c>
      <c r="AN94" s="13">
        <v>60</v>
      </c>
      <c r="AO94" s="13">
        <v>23</v>
      </c>
      <c r="AP94" s="13">
        <v>242</v>
      </c>
      <c r="AQ94" s="13">
        <v>325</v>
      </c>
      <c r="AR94" s="13"/>
      <c r="AS94" s="13">
        <v>850</v>
      </c>
      <c r="AT94" s="13"/>
      <c r="AU94" s="13">
        <v>1455</v>
      </c>
      <c r="AV94" s="13">
        <v>2234</v>
      </c>
      <c r="AW94" s="13">
        <v>4539</v>
      </c>
      <c r="AX94" s="13">
        <v>16446</v>
      </c>
      <c r="AY94" s="13">
        <v>2624</v>
      </c>
      <c r="AZ94" s="13">
        <v>19070</v>
      </c>
      <c r="BA94" s="13"/>
      <c r="BB94" s="13">
        <v>0</v>
      </c>
      <c r="BC94" s="13">
        <v>0</v>
      </c>
      <c r="BD94" s="13">
        <v>830</v>
      </c>
      <c r="BE94" s="13">
        <v>0</v>
      </c>
      <c r="BF94" s="13">
        <v>848</v>
      </c>
      <c r="BG94" s="13">
        <v>25287</v>
      </c>
      <c r="BH94" s="13">
        <v>637</v>
      </c>
      <c r="BI94" s="13"/>
      <c r="BJ94" s="13">
        <v>9850</v>
      </c>
      <c r="BK94" s="13">
        <v>6900</v>
      </c>
      <c r="BL94" s="13">
        <v>70</v>
      </c>
      <c r="BM94" s="13">
        <v>0</v>
      </c>
      <c r="BN94" s="13">
        <v>16820</v>
      </c>
      <c r="BO94" s="13">
        <v>5</v>
      </c>
      <c r="BP94" s="13">
        <v>980</v>
      </c>
      <c r="BQ94" s="13">
        <v>35</v>
      </c>
      <c r="BR94" s="13">
        <v>0</v>
      </c>
      <c r="BS94" s="13">
        <v>1020</v>
      </c>
      <c r="BT94" s="13">
        <v>1910</v>
      </c>
    </row>
    <row r="95" spans="1:72" x14ac:dyDescent="0.45">
      <c r="A95" t="s">
        <v>259</v>
      </c>
      <c r="B95" t="s">
        <v>260</v>
      </c>
      <c r="C95" s="13">
        <v>0</v>
      </c>
      <c r="D95" s="13">
        <v>0</v>
      </c>
      <c r="E95" s="13">
        <v>0</v>
      </c>
      <c r="F95" s="13">
        <v>0</v>
      </c>
      <c r="G95" s="13">
        <v>0</v>
      </c>
      <c r="H95" s="13">
        <v>0</v>
      </c>
      <c r="I95" s="13">
        <v>0</v>
      </c>
      <c r="J95" s="13">
        <v>0</v>
      </c>
      <c r="K95" s="13">
        <v>4824</v>
      </c>
      <c r="L95" s="13">
        <v>0</v>
      </c>
      <c r="M95" s="13">
        <v>6895</v>
      </c>
      <c r="N95" s="13">
        <v>3</v>
      </c>
      <c r="O95" s="13"/>
      <c r="P95" s="13">
        <v>1180</v>
      </c>
      <c r="Q95" s="13">
        <v>12902</v>
      </c>
      <c r="R95" s="13">
        <v>0</v>
      </c>
      <c r="S95" s="13">
        <v>0</v>
      </c>
      <c r="T95" s="13">
        <v>0</v>
      </c>
      <c r="U95" s="13">
        <v>0</v>
      </c>
      <c r="V95" s="13">
        <v>0</v>
      </c>
      <c r="W95" s="13">
        <v>0</v>
      </c>
      <c r="X95" s="13">
        <v>0</v>
      </c>
      <c r="Y95" s="13">
        <v>0</v>
      </c>
      <c r="Z95" s="13">
        <v>0</v>
      </c>
      <c r="AA95" s="13">
        <v>0</v>
      </c>
      <c r="AB95" s="13">
        <v>0</v>
      </c>
      <c r="AC95" s="13">
        <v>0</v>
      </c>
      <c r="AD95" s="13">
        <v>0</v>
      </c>
      <c r="AE95" s="13">
        <v>0</v>
      </c>
      <c r="AF95" s="13">
        <v>0</v>
      </c>
      <c r="AG95" s="13">
        <v>0</v>
      </c>
      <c r="AH95" s="13">
        <v>0</v>
      </c>
      <c r="AI95" s="13">
        <v>0</v>
      </c>
      <c r="AJ95" s="13">
        <v>0</v>
      </c>
      <c r="AK95" s="13">
        <v>0</v>
      </c>
      <c r="AL95" s="13">
        <v>0</v>
      </c>
      <c r="AM95" s="13">
        <v>0</v>
      </c>
      <c r="AN95" s="13">
        <v>0</v>
      </c>
      <c r="AO95" s="13">
        <v>0</v>
      </c>
      <c r="AP95" s="13">
        <v>0</v>
      </c>
      <c r="AQ95" s="13">
        <v>0</v>
      </c>
      <c r="AR95" s="13"/>
      <c r="AS95" s="13">
        <v>0</v>
      </c>
      <c r="AT95" s="13"/>
      <c r="AU95" s="13">
        <v>5003</v>
      </c>
      <c r="AV95" s="13">
        <v>395</v>
      </c>
      <c r="AW95" s="13">
        <v>5398</v>
      </c>
      <c r="AX95" s="13">
        <v>247</v>
      </c>
      <c r="AY95" s="13">
        <v>178</v>
      </c>
      <c r="AZ95" s="13">
        <v>425</v>
      </c>
      <c r="BA95" s="13"/>
      <c r="BB95" s="13">
        <v>0</v>
      </c>
      <c r="BC95" s="13">
        <v>0</v>
      </c>
      <c r="BD95" s="13">
        <v>0</v>
      </c>
      <c r="BE95" s="13">
        <v>0</v>
      </c>
      <c r="BF95" s="13">
        <v>1072</v>
      </c>
      <c r="BG95" s="13">
        <v>6895</v>
      </c>
      <c r="BH95" s="13">
        <v>3</v>
      </c>
      <c r="BI95" s="13"/>
      <c r="BJ95" s="13"/>
      <c r="BK95" s="13"/>
      <c r="BL95" s="13"/>
      <c r="BM95" s="13"/>
      <c r="BN95" s="13"/>
      <c r="BO95" s="13"/>
      <c r="BP95" s="13"/>
      <c r="BQ95" s="13"/>
      <c r="BR95" s="13"/>
      <c r="BS95" s="13"/>
      <c r="BT95" s="13"/>
    </row>
    <row r="96" spans="1:72" x14ac:dyDescent="0.45">
      <c r="A96" t="s">
        <v>261</v>
      </c>
      <c r="B96" t="s">
        <v>262</v>
      </c>
      <c r="C96" s="13">
        <v>6598</v>
      </c>
      <c r="D96" s="13">
        <v>4132</v>
      </c>
      <c r="E96" s="13">
        <v>20649</v>
      </c>
      <c r="F96" s="13">
        <v>0</v>
      </c>
      <c r="G96" s="13">
        <v>0</v>
      </c>
      <c r="H96" s="13">
        <v>0</v>
      </c>
      <c r="I96" s="13">
        <v>2624</v>
      </c>
      <c r="J96" s="13">
        <v>34003</v>
      </c>
      <c r="K96" s="13">
        <v>152193</v>
      </c>
      <c r="L96" s="13">
        <v>42041</v>
      </c>
      <c r="M96" s="13">
        <v>81809</v>
      </c>
      <c r="N96" s="13">
        <v>696</v>
      </c>
      <c r="O96" s="13"/>
      <c r="P96" s="13">
        <v>8678</v>
      </c>
      <c r="Q96" s="13">
        <v>319420</v>
      </c>
      <c r="R96" s="13">
        <v>1746</v>
      </c>
      <c r="S96" s="13">
        <v>438</v>
      </c>
      <c r="T96" s="13">
        <v>2695</v>
      </c>
      <c r="U96" s="13">
        <v>9256</v>
      </c>
      <c r="V96" s="13">
        <v>3336</v>
      </c>
      <c r="W96" s="13">
        <v>1355</v>
      </c>
      <c r="X96" s="13">
        <v>4169</v>
      </c>
      <c r="Y96" s="13">
        <v>1393</v>
      </c>
      <c r="Z96" s="13">
        <v>0</v>
      </c>
      <c r="AA96" s="13">
        <v>24388</v>
      </c>
      <c r="AB96" s="13">
        <v>3002</v>
      </c>
      <c r="AC96" s="13">
        <v>1079</v>
      </c>
      <c r="AD96" s="13">
        <v>5905</v>
      </c>
      <c r="AE96" s="13">
        <v>0</v>
      </c>
      <c r="AF96" s="13">
        <v>1709</v>
      </c>
      <c r="AG96" s="13">
        <v>479</v>
      </c>
      <c r="AH96" s="13">
        <v>36562</v>
      </c>
      <c r="AI96" s="13">
        <v>3247</v>
      </c>
      <c r="AJ96" s="13">
        <v>66</v>
      </c>
      <c r="AK96" s="13">
        <v>166</v>
      </c>
      <c r="AL96" s="13">
        <v>414</v>
      </c>
      <c r="AM96" s="13">
        <v>3893</v>
      </c>
      <c r="AN96" s="13">
        <v>559</v>
      </c>
      <c r="AO96" s="13">
        <v>229</v>
      </c>
      <c r="AP96" s="13">
        <v>798</v>
      </c>
      <c r="AQ96" s="13">
        <v>1586</v>
      </c>
      <c r="AR96" s="13"/>
      <c r="AS96" s="13">
        <v>10723</v>
      </c>
      <c r="AT96" s="13"/>
      <c r="AU96" s="13">
        <v>2769</v>
      </c>
      <c r="AV96" s="13">
        <v>3005</v>
      </c>
      <c r="AW96" s="13">
        <v>16497</v>
      </c>
      <c r="AX96" s="13">
        <v>32062</v>
      </c>
      <c r="AY96" s="13">
        <v>4367</v>
      </c>
      <c r="AZ96" s="13">
        <v>36429</v>
      </c>
      <c r="BA96" s="13"/>
      <c r="BB96" s="13">
        <v>0</v>
      </c>
      <c r="BC96" s="13">
        <v>0</v>
      </c>
      <c r="BD96" s="13">
        <v>11467</v>
      </c>
      <c r="BE96" s="13">
        <v>141</v>
      </c>
      <c r="BF96" s="13">
        <v>17275</v>
      </c>
      <c r="BG96" s="13">
        <v>81809</v>
      </c>
      <c r="BH96" s="13">
        <v>696</v>
      </c>
      <c r="BI96" s="13"/>
      <c r="BJ96" s="13">
        <v>7295</v>
      </c>
      <c r="BK96" s="13">
        <v>7155</v>
      </c>
      <c r="BL96" s="13">
        <v>15</v>
      </c>
      <c r="BM96" s="13">
        <v>0</v>
      </c>
      <c r="BN96" s="13">
        <v>14465</v>
      </c>
      <c r="BO96" s="13">
        <v>5</v>
      </c>
      <c r="BP96" s="13">
        <v>2095</v>
      </c>
      <c r="BQ96" s="13">
        <v>0</v>
      </c>
      <c r="BR96" s="13">
        <v>0</v>
      </c>
      <c r="BS96" s="13">
        <v>2100</v>
      </c>
      <c r="BT96" s="13">
        <v>4045</v>
      </c>
    </row>
    <row r="97" spans="1:72" x14ac:dyDescent="0.45">
      <c r="A97" t="s">
        <v>263</v>
      </c>
      <c r="B97" t="s">
        <v>264</v>
      </c>
      <c r="C97" s="13">
        <v>631</v>
      </c>
      <c r="D97" s="13">
        <v>0</v>
      </c>
      <c r="E97" s="13">
        <v>0</v>
      </c>
      <c r="F97" s="13">
        <v>0</v>
      </c>
      <c r="G97" s="13">
        <v>2382</v>
      </c>
      <c r="H97" s="13">
        <v>0</v>
      </c>
      <c r="I97" s="13">
        <v>289</v>
      </c>
      <c r="J97" s="13">
        <v>3302</v>
      </c>
      <c r="K97" s="13">
        <v>17274</v>
      </c>
      <c r="L97" s="13">
        <v>0</v>
      </c>
      <c r="M97" s="13">
        <v>203</v>
      </c>
      <c r="N97" s="13">
        <v>55</v>
      </c>
      <c r="O97" s="13"/>
      <c r="P97" s="13">
        <v>0</v>
      </c>
      <c r="Q97" s="13">
        <v>20834</v>
      </c>
      <c r="R97" s="13">
        <v>0</v>
      </c>
      <c r="S97" s="13">
        <v>0</v>
      </c>
      <c r="T97" s="13">
        <v>0</v>
      </c>
      <c r="U97" s="13">
        <v>0</v>
      </c>
      <c r="V97" s="13">
        <v>0</v>
      </c>
      <c r="W97" s="13">
        <v>0</v>
      </c>
      <c r="X97" s="13">
        <v>0</v>
      </c>
      <c r="Y97" s="13">
        <v>0</v>
      </c>
      <c r="Z97" s="13">
        <v>0</v>
      </c>
      <c r="AA97" s="1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0</v>
      </c>
      <c r="AR97" s="13"/>
      <c r="AS97" s="13">
        <v>0</v>
      </c>
      <c r="AT97" s="13"/>
      <c r="AU97" s="13">
        <v>0</v>
      </c>
      <c r="AV97" s="13">
        <v>203</v>
      </c>
      <c r="AW97" s="13">
        <v>203</v>
      </c>
      <c r="AX97" s="13">
        <v>0</v>
      </c>
      <c r="AY97" s="13">
        <v>0</v>
      </c>
      <c r="AZ97" s="13">
        <v>0</v>
      </c>
      <c r="BA97" s="13"/>
      <c r="BB97" s="13">
        <v>0</v>
      </c>
      <c r="BC97" s="13">
        <v>0</v>
      </c>
      <c r="BD97" s="13">
        <v>0</v>
      </c>
      <c r="BE97" s="13">
        <v>0</v>
      </c>
      <c r="BF97" s="13">
        <v>0</v>
      </c>
      <c r="BG97" s="13">
        <v>203</v>
      </c>
      <c r="BH97" s="13">
        <v>55</v>
      </c>
      <c r="BI97" s="13"/>
      <c r="BJ97" s="13">
        <v>1430</v>
      </c>
      <c r="BK97" s="13">
        <v>415</v>
      </c>
      <c r="BL97" s="13">
        <v>0</v>
      </c>
      <c r="BM97" s="13">
        <v>0</v>
      </c>
      <c r="BN97" s="13">
        <v>1850</v>
      </c>
      <c r="BO97" s="13">
        <v>0</v>
      </c>
      <c r="BP97" s="13">
        <v>165</v>
      </c>
      <c r="BQ97" s="13">
        <v>5</v>
      </c>
      <c r="BR97" s="13">
        <v>0</v>
      </c>
      <c r="BS97" s="13">
        <v>170</v>
      </c>
      <c r="BT97" s="13">
        <v>285</v>
      </c>
    </row>
    <row r="98" spans="1:72" x14ac:dyDescent="0.45">
      <c r="A98" t="s">
        <v>265</v>
      </c>
      <c r="B98" t="s">
        <v>266</v>
      </c>
      <c r="C98" s="13">
        <v>6975</v>
      </c>
      <c r="D98" s="13">
        <v>0</v>
      </c>
      <c r="E98" s="13">
        <v>2407</v>
      </c>
      <c r="F98" s="13">
        <v>2693</v>
      </c>
      <c r="G98" s="13">
        <v>0</v>
      </c>
      <c r="H98" s="13">
        <v>0</v>
      </c>
      <c r="I98" s="13">
        <v>2351</v>
      </c>
      <c r="J98" s="13">
        <v>14426</v>
      </c>
      <c r="K98" s="13">
        <v>160143</v>
      </c>
      <c r="L98" s="13">
        <v>3224</v>
      </c>
      <c r="M98" s="13">
        <v>37495</v>
      </c>
      <c r="N98" s="13">
        <v>664</v>
      </c>
      <c r="O98" s="13"/>
      <c r="P98" s="13">
        <v>11</v>
      </c>
      <c r="Q98" s="13">
        <v>215963</v>
      </c>
      <c r="R98" s="13">
        <v>0</v>
      </c>
      <c r="S98" s="13">
        <v>2</v>
      </c>
      <c r="T98" s="13">
        <v>0</v>
      </c>
      <c r="U98" s="13">
        <v>41</v>
      </c>
      <c r="V98" s="13">
        <v>80</v>
      </c>
      <c r="W98" s="13">
        <v>102</v>
      </c>
      <c r="X98" s="13">
        <v>0</v>
      </c>
      <c r="Y98" s="13">
        <v>36</v>
      </c>
      <c r="Z98" s="13">
        <v>0</v>
      </c>
      <c r="AA98" s="13">
        <v>261</v>
      </c>
      <c r="AB98" s="13">
        <v>361</v>
      </c>
      <c r="AC98" s="13">
        <v>208</v>
      </c>
      <c r="AD98" s="13">
        <v>901</v>
      </c>
      <c r="AE98" s="13">
        <v>0</v>
      </c>
      <c r="AF98" s="13">
        <v>609</v>
      </c>
      <c r="AG98" s="13">
        <v>87</v>
      </c>
      <c r="AH98" s="13">
        <v>2427</v>
      </c>
      <c r="AI98" s="13">
        <v>486</v>
      </c>
      <c r="AJ98" s="13">
        <v>14</v>
      </c>
      <c r="AK98" s="13">
        <v>0</v>
      </c>
      <c r="AL98" s="13">
        <v>101</v>
      </c>
      <c r="AM98" s="13">
        <v>601</v>
      </c>
      <c r="AN98" s="13">
        <v>10</v>
      </c>
      <c r="AO98" s="13">
        <v>52</v>
      </c>
      <c r="AP98" s="13">
        <v>134</v>
      </c>
      <c r="AQ98" s="13">
        <v>196</v>
      </c>
      <c r="AR98" s="13"/>
      <c r="AS98" s="13">
        <v>4827</v>
      </c>
      <c r="AT98" s="13"/>
      <c r="AU98" s="13">
        <v>0</v>
      </c>
      <c r="AV98" s="13">
        <v>4591</v>
      </c>
      <c r="AW98" s="13">
        <v>9418</v>
      </c>
      <c r="AX98" s="13">
        <v>22134</v>
      </c>
      <c r="AY98" s="13">
        <v>2781</v>
      </c>
      <c r="AZ98" s="13">
        <v>24915</v>
      </c>
      <c r="BA98" s="13"/>
      <c r="BB98" s="13">
        <v>0</v>
      </c>
      <c r="BC98" s="13">
        <v>574</v>
      </c>
      <c r="BD98" s="13">
        <v>0</v>
      </c>
      <c r="BE98" s="13">
        <v>0</v>
      </c>
      <c r="BF98" s="13">
        <v>2588</v>
      </c>
      <c r="BG98" s="13">
        <v>37495</v>
      </c>
      <c r="BH98" s="13">
        <v>664</v>
      </c>
      <c r="BI98" s="13"/>
      <c r="BJ98" s="13">
        <v>12960</v>
      </c>
      <c r="BK98" s="13">
        <v>10315</v>
      </c>
      <c r="BL98" s="13">
        <v>0</v>
      </c>
      <c r="BM98" s="13">
        <v>0</v>
      </c>
      <c r="BN98" s="13">
        <v>23275</v>
      </c>
      <c r="BO98" s="13">
        <v>0</v>
      </c>
      <c r="BP98" s="13">
        <v>1300</v>
      </c>
      <c r="BQ98" s="13">
        <v>0</v>
      </c>
      <c r="BR98" s="13">
        <v>0</v>
      </c>
      <c r="BS98" s="13">
        <v>1300</v>
      </c>
      <c r="BT98" s="13">
        <v>2890</v>
      </c>
    </row>
    <row r="99" spans="1:72" x14ac:dyDescent="0.45">
      <c r="A99" t="s">
        <v>267</v>
      </c>
      <c r="B99" t="s">
        <v>268</v>
      </c>
      <c r="C99" s="13">
        <v>0</v>
      </c>
      <c r="D99" s="13">
        <v>0</v>
      </c>
      <c r="E99" s="13">
        <v>0</v>
      </c>
      <c r="F99" s="13"/>
      <c r="G99" s="13">
        <v>0</v>
      </c>
      <c r="H99" s="13">
        <v>0</v>
      </c>
      <c r="I99" s="13">
        <v>0</v>
      </c>
      <c r="J99" s="13">
        <v>0</v>
      </c>
      <c r="K99" s="13">
        <v>9414</v>
      </c>
      <c r="L99" s="13">
        <v>0</v>
      </c>
      <c r="M99" s="13">
        <v>362</v>
      </c>
      <c r="N99" s="13">
        <v>13</v>
      </c>
      <c r="O99" s="13"/>
      <c r="P99" s="13">
        <v>0</v>
      </c>
      <c r="Q99" s="13">
        <v>9789</v>
      </c>
      <c r="R99" s="13"/>
      <c r="S99" s="13"/>
      <c r="T99" s="13"/>
      <c r="U99" s="13"/>
      <c r="V99" s="13"/>
      <c r="W99" s="13"/>
      <c r="X99" s="13"/>
      <c r="Y99" s="13"/>
      <c r="Z99" s="13"/>
      <c r="AA99" s="13"/>
      <c r="AB99" s="13"/>
      <c r="AC99" s="13"/>
      <c r="AD99" s="13"/>
      <c r="AE99" s="13"/>
      <c r="AF99" s="13"/>
      <c r="AG99" s="13"/>
      <c r="AH99" s="13">
        <v>0</v>
      </c>
      <c r="AI99" s="13"/>
      <c r="AJ99" s="13"/>
      <c r="AK99" s="13"/>
      <c r="AL99" s="13"/>
      <c r="AM99" s="13">
        <v>0</v>
      </c>
      <c r="AN99" s="13"/>
      <c r="AO99" s="13"/>
      <c r="AP99" s="13"/>
      <c r="AQ99" s="13">
        <v>0</v>
      </c>
      <c r="AR99" s="13"/>
      <c r="AS99" s="13">
        <v>0</v>
      </c>
      <c r="AT99" s="13"/>
      <c r="AU99" s="13">
        <v>0</v>
      </c>
      <c r="AV99" s="13">
        <v>104</v>
      </c>
      <c r="AW99" s="13">
        <v>104</v>
      </c>
      <c r="AX99" s="13">
        <v>0</v>
      </c>
      <c r="AY99" s="13">
        <v>258</v>
      </c>
      <c r="AZ99" s="13">
        <v>258</v>
      </c>
      <c r="BA99" s="13"/>
      <c r="BB99" s="13">
        <v>0</v>
      </c>
      <c r="BC99" s="13">
        <v>0</v>
      </c>
      <c r="BD99" s="13">
        <v>0</v>
      </c>
      <c r="BE99" s="13">
        <v>0</v>
      </c>
      <c r="BF99" s="13">
        <v>0</v>
      </c>
      <c r="BG99" s="13">
        <v>362</v>
      </c>
      <c r="BH99" s="13">
        <v>13</v>
      </c>
      <c r="BI99" s="13"/>
      <c r="BJ99" s="13"/>
      <c r="BK99" s="13"/>
      <c r="BL99" s="13"/>
      <c r="BM99" s="13"/>
      <c r="BN99" s="13"/>
      <c r="BO99" s="13"/>
      <c r="BP99" s="13"/>
      <c r="BQ99" s="13"/>
      <c r="BR99" s="13"/>
      <c r="BS99" s="13"/>
      <c r="BT99" s="13"/>
    </row>
    <row r="100" spans="1:72" x14ac:dyDescent="0.45">
      <c r="A100" t="s">
        <v>269</v>
      </c>
      <c r="B100" t="s">
        <v>270</v>
      </c>
      <c r="C100" s="13">
        <v>573</v>
      </c>
      <c r="D100" s="13">
        <v>0</v>
      </c>
      <c r="E100" s="13">
        <v>0</v>
      </c>
      <c r="F100" s="13">
        <v>0</v>
      </c>
      <c r="G100" s="13">
        <v>0</v>
      </c>
      <c r="H100" s="13">
        <v>0</v>
      </c>
      <c r="I100" s="13">
        <v>0</v>
      </c>
      <c r="J100" s="13">
        <v>573</v>
      </c>
      <c r="K100" s="13">
        <v>10987</v>
      </c>
      <c r="L100" s="13">
        <v>0</v>
      </c>
      <c r="M100" s="13">
        <v>750</v>
      </c>
      <c r="N100" s="13">
        <v>1</v>
      </c>
      <c r="O100" s="13"/>
      <c r="P100" s="13">
        <v>5</v>
      </c>
      <c r="Q100" s="13">
        <v>12316</v>
      </c>
      <c r="R100" s="13">
        <v>0</v>
      </c>
      <c r="S100" s="13">
        <v>0</v>
      </c>
      <c r="T100" s="13">
        <v>0</v>
      </c>
      <c r="U100" s="13">
        <v>0</v>
      </c>
      <c r="V100" s="13">
        <v>0</v>
      </c>
      <c r="W100" s="13">
        <v>0</v>
      </c>
      <c r="X100" s="13">
        <v>0</v>
      </c>
      <c r="Y100" s="13">
        <v>0</v>
      </c>
      <c r="Z100" s="13">
        <v>0</v>
      </c>
      <c r="AA100" s="13">
        <v>0</v>
      </c>
      <c r="AB100" s="13">
        <v>0</v>
      </c>
      <c r="AC100" s="13">
        <v>0</v>
      </c>
      <c r="AD100" s="13">
        <v>0</v>
      </c>
      <c r="AE100" s="13">
        <v>0</v>
      </c>
      <c r="AF100" s="13">
        <v>0</v>
      </c>
      <c r="AG100" s="13">
        <v>0</v>
      </c>
      <c r="AH100" s="13">
        <v>0</v>
      </c>
      <c r="AI100" s="13">
        <v>0</v>
      </c>
      <c r="AJ100" s="13">
        <v>0</v>
      </c>
      <c r="AK100" s="13">
        <v>0</v>
      </c>
      <c r="AL100" s="13">
        <v>0</v>
      </c>
      <c r="AM100" s="13">
        <v>0</v>
      </c>
      <c r="AN100" s="13">
        <v>0</v>
      </c>
      <c r="AO100" s="13">
        <v>0</v>
      </c>
      <c r="AP100" s="13">
        <v>0</v>
      </c>
      <c r="AQ100" s="13">
        <v>0</v>
      </c>
      <c r="AR100" s="13"/>
      <c r="AS100" s="13">
        <v>582</v>
      </c>
      <c r="AT100" s="13"/>
      <c r="AU100" s="13">
        <v>0</v>
      </c>
      <c r="AV100" s="13">
        <v>0</v>
      </c>
      <c r="AW100" s="13">
        <v>582</v>
      </c>
      <c r="AX100" s="13">
        <v>0</v>
      </c>
      <c r="AY100" s="13">
        <v>7</v>
      </c>
      <c r="AZ100" s="13">
        <v>7</v>
      </c>
      <c r="BA100" s="13"/>
      <c r="BB100" s="13">
        <v>0</v>
      </c>
      <c r="BC100" s="13">
        <v>0</v>
      </c>
      <c r="BD100" s="13">
        <v>0</v>
      </c>
      <c r="BE100" s="13">
        <v>0</v>
      </c>
      <c r="BF100" s="13">
        <v>161</v>
      </c>
      <c r="BG100" s="13">
        <v>750</v>
      </c>
      <c r="BH100" s="13">
        <v>1</v>
      </c>
      <c r="BI100" s="13"/>
      <c r="BJ100" s="13">
        <v>350</v>
      </c>
      <c r="BK100" s="13">
        <v>830</v>
      </c>
      <c r="BL100" s="13">
        <v>0</v>
      </c>
      <c r="BM100" s="13">
        <v>0</v>
      </c>
      <c r="BN100" s="13">
        <v>1180</v>
      </c>
      <c r="BO100" s="13">
        <v>0</v>
      </c>
      <c r="BP100" s="13">
        <v>180</v>
      </c>
      <c r="BQ100" s="13">
        <v>0</v>
      </c>
      <c r="BR100" s="13">
        <v>0</v>
      </c>
      <c r="BS100" s="13">
        <v>180</v>
      </c>
      <c r="BT100" s="13">
        <v>330</v>
      </c>
    </row>
    <row r="101" spans="1:72" x14ac:dyDescent="0.45">
      <c r="A101" t="s">
        <v>271</v>
      </c>
      <c r="B101" t="s">
        <v>272</v>
      </c>
      <c r="C101" s="13">
        <v>27167</v>
      </c>
      <c r="D101" s="13">
        <v>3692</v>
      </c>
      <c r="E101" s="13">
        <v>44166</v>
      </c>
      <c r="F101" s="13">
        <v>6836</v>
      </c>
      <c r="G101" s="13">
        <v>0</v>
      </c>
      <c r="H101" s="13">
        <v>0</v>
      </c>
      <c r="I101" s="13">
        <v>7342</v>
      </c>
      <c r="J101" s="13">
        <v>89203</v>
      </c>
      <c r="K101" s="13">
        <v>400182</v>
      </c>
      <c r="L101" s="13">
        <v>150824</v>
      </c>
      <c r="M101" s="13">
        <v>130362</v>
      </c>
      <c r="N101" s="13">
        <v>6097</v>
      </c>
      <c r="O101" s="13"/>
      <c r="P101" s="13">
        <v>15182</v>
      </c>
      <c r="Q101" s="13">
        <v>791850</v>
      </c>
      <c r="R101" s="13">
        <v>8545</v>
      </c>
      <c r="S101" s="13">
        <v>6242</v>
      </c>
      <c r="T101" s="13">
        <v>16208</v>
      </c>
      <c r="U101" s="13">
        <v>28567</v>
      </c>
      <c r="V101" s="13">
        <v>3769</v>
      </c>
      <c r="W101" s="13">
        <v>2437</v>
      </c>
      <c r="X101" s="13">
        <v>1969</v>
      </c>
      <c r="Y101" s="13">
        <v>222</v>
      </c>
      <c r="Z101" s="13">
        <v>2923</v>
      </c>
      <c r="AA101" s="13">
        <v>70882</v>
      </c>
      <c r="AB101" s="13">
        <v>20604</v>
      </c>
      <c r="AC101" s="13">
        <v>3690</v>
      </c>
      <c r="AD101" s="13">
        <v>22271</v>
      </c>
      <c r="AE101" s="13">
        <v>0</v>
      </c>
      <c r="AF101" s="13">
        <v>8257</v>
      </c>
      <c r="AG101" s="13">
        <v>692</v>
      </c>
      <c r="AH101" s="13">
        <v>126396</v>
      </c>
      <c r="AI101" s="13">
        <v>14995</v>
      </c>
      <c r="AJ101" s="13">
        <v>45</v>
      </c>
      <c r="AK101" s="13">
        <v>1811</v>
      </c>
      <c r="AL101" s="13">
        <v>1103</v>
      </c>
      <c r="AM101" s="13">
        <v>17954</v>
      </c>
      <c r="AN101" s="13">
        <v>961</v>
      </c>
      <c r="AO101" s="13">
        <v>3224</v>
      </c>
      <c r="AP101" s="13">
        <v>2289</v>
      </c>
      <c r="AQ101" s="13">
        <v>6474</v>
      </c>
      <c r="AR101" s="13"/>
      <c r="AS101" s="13">
        <v>39908</v>
      </c>
      <c r="AT101" s="13"/>
      <c r="AU101" s="13">
        <v>4</v>
      </c>
      <c r="AV101" s="13">
        <v>7588</v>
      </c>
      <c r="AW101" s="13">
        <v>47500</v>
      </c>
      <c r="AX101" s="13">
        <v>54004</v>
      </c>
      <c r="AY101" s="13">
        <v>8760</v>
      </c>
      <c r="AZ101" s="13">
        <v>62764</v>
      </c>
      <c r="BA101" s="13"/>
      <c r="BB101" s="13">
        <v>12993</v>
      </c>
      <c r="BC101" s="13">
        <v>92</v>
      </c>
      <c r="BD101" s="13">
        <v>0</v>
      </c>
      <c r="BE101" s="13">
        <v>988</v>
      </c>
      <c r="BF101" s="13">
        <v>6025</v>
      </c>
      <c r="BG101" s="13">
        <v>130362</v>
      </c>
      <c r="BH101" s="13">
        <v>6097</v>
      </c>
      <c r="BI101" s="13"/>
      <c r="BJ101" s="13">
        <v>22015</v>
      </c>
      <c r="BK101" s="13">
        <v>14215</v>
      </c>
      <c r="BL101" s="13">
        <v>25</v>
      </c>
      <c r="BM101" s="13">
        <v>0</v>
      </c>
      <c r="BN101" s="13">
        <v>36250</v>
      </c>
      <c r="BO101" s="13">
        <v>10</v>
      </c>
      <c r="BP101" s="13">
        <v>3770</v>
      </c>
      <c r="BQ101" s="13">
        <v>5</v>
      </c>
      <c r="BR101" s="13">
        <v>0</v>
      </c>
      <c r="BS101" s="13">
        <v>3785</v>
      </c>
      <c r="BT101" s="13">
        <v>8440</v>
      </c>
    </row>
    <row r="102" spans="1:72" x14ac:dyDescent="0.45">
      <c r="A102" t="s">
        <v>273</v>
      </c>
      <c r="B102" t="s">
        <v>274</v>
      </c>
      <c r="C102" s="13">
        <v>767</v>
      </c>
      <c r="D102" s="13">
        <v>100</v>
      </c>
      <c r="E102" s="13">
        <v>141</v>
      </c>
      <c r="F102" s="13">
        <v>0</v>
      </c>
      <c r="G102" s="13">
        <v>0</v>
      </c>
      <c r="H102" s="13">
        <v>6</v>
      </c>
      <c r="I102" s="13">
        <v>230</v>
      </c>
      <c r="J102" s="13">
        <v>1244</v>
      </c>
      <c r="K102" s="13">
        <v>26803</v>
      </c>
      <c r="L102" s="13">
        <v>58</v>
      </c>
      <c r="M102" s="13">
        <v>4741</v>
      </c>
      <c r="N102" s="13">
        <v>91</v>
      </c>
      <c r="O102" s="13"/>
      <c r="P102" s="13">
        <v>1</v>
      </c>
      <c r="Q102" s="13">
        <v>32938</v>
      </c>
      <c r="R102" s="13">
        <v>0</v>
      </c>
      <c r="S102" s="13">
        <v>0</v>
      </c>
      <c r="T102" s="13">
        <v>0</v>
      </c>
      <c r="U102" s="13">
        <v>0</v>
      </c>
      <c r="V102" s="13">
        <v>0</v>
      </c>
      <c r="W102" s="13">
        <v>0</v>
      </c>
      <c r="X102" s="13">
        <v>0</v>
      </c>
      <c r="Y102" s="13">
        <v>0</v>
      </c>
      <c r="Z102" s="13">
        <v>12</v>
      </c>
      <c r="AA102" s="13">
        <v>12</v>
      </c>
      <c r="AB102" s="13">
        <v>0</v>
      </c>
      <c r="AC102" s="13">
        <v>44</v>
      </c>
      <c r="AD102" s="13">
        <v>0</v>
      </c>
      <c r="AE102" s="13">
        <v>0</v>
      </c>
      <c r="AF102" s="13">
        <v>0</v>
      </c>
      <c r="AG102" s="13">
        <v>0</v>
      </c>
      <c r="AH102" s="13">
        <v>56</v>
      </c>
      <c r="AI102" s="13">
        <v>0</v>
      </c>
      <c r="AJ102" s="13">
        <v>0</v>
      </c>
      <c r="AK102" s="13">
        <v>0</v>
      </c>
      <c r="AL102" s="13">
        <v>0</v>
      </c>
      <c r="AM102" s="13">
        <v>0</v>
      </c>
      <c r="AN102" s="13">
        <v>0</v>
      </c>
      <c r="AO102" s="13">
        <v>0</v>
      </c>
      <c r="AP102" s="13">
        <v>2</v>
      </c>
      <c r="AQ102" s="13">
        <v>2</v>
      </c>
      <c r="AR102" s="13"/>
      <c r="AS102" s="13">
        <v>1164</v>
      </c>
      <c r="AT102" s="13"/>
      <c r="AU102" s="13">
        <v>0</v>
      </c>
      <c r="AV102" s="13">
        <v>0</v>
      </c>
      <c r="AW102" s="13">
        <v>1164</v>
      </c>
      <c r="AX102" s="13">
        <v>3112</v>
      </c>
      <c r="AY102" s="13">
        <v>389</v>
      </c>
      <c r="AZ102" s="13">
        <v>3501</v>
      </c>
      <c r="BA102" s="13"/>
      <c r="BB102" s="13">
        <v>0</v>
      </c>
      <c r="BC102" s="13">
        <v>0</v>
      </c>
      <c r="BD102" s="13">
        <v>0</v>
      </c>
      <c r="BE102" s="13">
        <v>23</v>
      </c>
      <c r="BF102" s="13">
        <v>53</v>
      </c>
      <c r="BG102" s="13">
        <v>4741</v>
      </c>
      <c r="BH102" s="13">
        <v>91</v>
      </c>
      <c r="BI102" s="13"/>
      <c r="BJ102" s="13">
        <v>2200</v>
      </c>
      <c r="BK102" s="13">
        <v>1215</v>
      </c>
      <c r="BL102" s="13">
        <v>0</v>
      </c>
      <c r="BM102" s="13">
        <v>0</v>
      </c>
      <c r="BN102" s="13">
        <v>3415</v>
      </c>
      <c r="BO102" s="13">
        <v>0</v>
      </c>
      <c r="BP102" s="13">
        <v>170</v>
      </c>
      <c r="BQ102" s="13">
        <v>0</v>
      </c>
      <c r="BR102" s="13">
        <v>0</v>
      </c>
      <c r="BS102" s="13">
        <v>170</v>
      </c>
      <c r="BT102" s="13">
        <v>445</v>
      </c>
    </row>
    <row r="103" spans="1:72" x14ac:dyDescent="0.45">
      <c r="A103" t="s">
        <v>275</v>
      </c>
      <c r="B103" t="s">
        <v>276</v>
      </c>
      <c r="C103" s="13">
        <v>13867</v>
      </c>
      <c r="D103" s="13">
        <v>1588</v>
      </c>
      <c r="E103" s="13">
        <v>18490</v>
      </c>
      <c r="F103" s="13">
        <v>5359</v>
      </c>
      <c r="G103" s="13">
        <v>0</v>
      </c>
      <c r="H103" s="13">
        <v>0</v>
      </c>
      <c r="I103" s="13">
        <v>4666</v>
      </c>
      <c r="J103" s="13">
        <v>43970</v>
      </c>
      <c r="K103" s="13">
        <v>168218</v>
      </c>
      <c r="L103" s="13">
        <v>58085</v>
      </c>
      <c r="M103" s="13">
        <v>58467</v>
      </c>
      <c r="N103" s="13">
        <v>208</v>
      </c>
      <c r="O103" s="13"/>
      <c r="P103" s="13">
        <v>1977</v>
      </c>
      <c r="Q103" s="13">
        <v>330925</v>
      </c>
      <c r="R103" s="13">
        <v>2954</v>
      </c>
      <c r="S103" s="13">
        <v>5451</v>
      </c>
      <c r="T103" s="13">
        <v>2617</v>
      </c>
      <c r="U103" s="13">
        <v>957</v>
      </c>
      <c r="V103" s="13">
        <v>1400</v>
      </c>
      <c r="W103" s="13">
        <v>1152</v>
      </c>
      <c r="X103" s="13">
        <v>3675</v>
      </c>
      <c r="Y103" s="13">
        <v>0</v>
      </c>
      <c r="Z103" s="13">
        <v>905</v>
      </c>
      <c r="AA103" s="13">
        <v>19111</v>
      </c>
      <c r="AB103" s="13">
        <v>8447</v>
      </c>
      <c r="AC103" s="13">
        <v>1821</v>
      </c>
      <c r="AD103" s="13">
        <v>14681</v>
      </c>
      <c r="AE103" s="13">
        <v>0</v>
      </c>
      <c r="AF103" s="13">
        <v>4299</v>
      </c>
      <c r="AG103" s="13">
        <v>350</v>
      </c>
      <c r="AH103" s="13">
        <v>48709</v>
      </c>
      <c r="AI103" s="13">
        <v>4883</v>
      </c>
      <c r="AJ103" s="13">
        <v>32</v>
      </c>
      <c r="AK103" s="13">
        <v>1040</v>
      </c>
      <c r="AL103" s="13">
        <v>1576</v>
      </c>
      <c r="AM103" s="13">
        <v>7531</v>
      </c>
      <c r="AN103" s="13">
        <v>159</v>
      </c>
      <c r="AO103" s="13">
        <v>1008</v>
      </c>
      <c r="AP103" s="13">
        <v>678</v>
      </c>
      <c r="AQ103" s="13">
        <v>1845</v>
      </c>
      <c r="AR103" s="13"/>
      <c r="AS103" s="13">
        <v>904</v>
      </c>
      <c r="AT103" s="13"/>
      <c r="AU103" s="13">
        <v>492</v>
      </c>
      <c r="AV103" s="13">
        <v>3532</v>
      </c>
      <c r="AW103" s="13">
        <v>4928</v>
      </c>
      <c r="AX103" s="13">
        <v>26365</v>
      </c>
      <c r="AY103" s="13">
        <v>6800</v>
      </c>
      <c r="AZ103" s="13">
        <v>33165</v>
      </c>
      <c r="BA103" s="13"/>
      <c r="BB103" s="13">
        <v>11843</v>
      </c>
      <c r="BC103" s="13">
        <v>0</v>
      </c>
      <c r="BD103" s="13">
        <v>1218</v>
      </c>
      <c r="BE103" s="13">
        <v>1216</v>
      </c>
      <c r="BF103" s="13">
        <v>6097</v>
      </c>
      <c r="BG103" s="13">
        <v>58467</v>
      </c>
      <c r="BH103" s="13">
        <v>208</v>
      </c>
      <c r="BI103" s="13"/>
      <c r="BJ103" s="13">
        <v>9025</v>
      </c>
      <c r="BK103" s="13">
        <v>7830</v>
      </c>
      <c r="BL103" s="13">
        <v>0</v>
      </c>
      <c r="BM103" s="13">
        <v>0</v>
      </c>
      <c r="BN103" s="13">
        <v>16855</v>
      </c>
      <c r="BO103" s="13">
        <v>5</v>
      </c>
      <c r="BP103" s="13">
        <v>1695</v>
      </c>
      <c r="BQ103" s="13">
        <v>10</v>
      </c>
      <c r="BR103" s="13">
        <v>0</v>
      </c>
      <c r="BS103" s="13">
        <v>1705</v>
      </c>
      <c r="BT103" s="13">
        <v>3910</v>
      </c>
    </row>
    <row r="104" spans="1:72" x14ac:dyDescent="0.45">
      <c r="A104" t="s">
        <v>277</v>
      </c>
      <c r="B104" t="s">
        <v>278</v>
      </c>
      <c r="C104" s="13">
        <v>6055</v>
      </c>
      <c r="D104" s="13">
        <v>0</v>
      </c>
      <c r="E104" s="13">
        <v>3684</v>
      </c>
      <c r="F104" s="13">
        <v>1116</v>
      </c>
      <c r="G104" s="13">
        <v>2290</v>
      </c>
      <c r="H104" s="13">
        <v>0</v>
      </c>
      <c r="I104" s="13">
        <v>1296</v>
      </c>
      <c r="J104" s="13">
        <v>14441</v>
      </c>
      <c r="K104" s="13">
        <v>123967</v>
      </c>
      <c r="L104" s="13">
        <v>8876</v>
      </c>
      <c r="M104" s="13">
        <v>17942</v>
      </c>
      <c r="N104" s="13">
        <v>370</v>
      </c>
      <c r="O104" s="13"/>
      <c r="P104" s="13">
        <v>205</v>
      </c>
      <c r="Q104" s="13">
        <v>165801</v>
      </c>
      <c r="R104" s="13">
        <v>338</v>
      </c>
      <c r="S104" s="13">
        <v>0</v>
      </c>
      <c r="T104" s="13">
        <v>55</v>
      </c>
      <c r="U104" s="13">
        <v>846</v>
      </c>
      <c r="V104" s="13">
        <v>38</v>
      </c>
      <c r="W104" s="13">
        <v>242</v>
      </c>
      <c r="X104" s="13">
        <v>260</v>
      </c>
      <c r="Y104" s="13">
        <v>0</v>
      </c>
      <c r="Z104" s="13">
        <v>0</v>
      </c>
      <c r="AA104" s="13">
        <v>1779</v>
      </c>
      <c r="AB104" s="13">
        <v>1267</v>
      </c>
      <c r="AC104" s="13">
        <v>109</v>
      </c>
      <c r="AD104" s="13">
        <v>2671</v>
      </c>
      <c r="AE104" s="13">
        <v>0</v>
      </c>
      <c r="AF104" s="13">
        <v>711</v>
      </c>
      <c r="AG104" s="13">
        <v>101</v>
      </c>
      <c r="AH104" s="13">
        <v>6638</v>
      </c>
      <c r="AI104" s="13">
        <v>1690</v>
      </c>
      <c r="AJ104" s="13">
        <v>59</v>
      </c>
      <c r="AK104" s="13">
        <v>91</v>
      </c>
      <c r="AL104" s="13">
        <v>13</v>
      </c>
      <c r="AM104" s="13">
        <v>1853</v>
      </c>
      <c r="AN104" s="13">
        <v>351</v>
      </c>
      <c r="AO104" s="13">
        <v>14</v>
      </c>
      <c r="AP104" s="13">
        <v>20</v>
      </c>
      <c r="AQ104" s="13">
        <v>385</v>
      </c>
      <c r="AR104" s="13"/>
      <c r="AS104" s="13">
        <v>152</v>
      </c>
      <c r="AT104" s="13"/>
      <c r="AU104" s="13">
        <v>1034</v>
      </c>
      <c r="AV104" s="13">
        <v>1558</v>
      </c>
      <c r="AW104" s="13">
        <v>2744</v>
      </c>
      <c r="AX104" s="13">
        <v>9195</v>
      </c>
      <c r="AY104" s="13">
        <v>1478</v>
      </c>
      <c r="AZ104" s="13">
        <v>10673</v>
      </c>
      <c r="BA104" s="13"/>
      <c r="BB104" s="13">
        <v>0</v>
      </c>
      <c r="BC104" s="13">
        <v>299</v>
      </c>
      <c r="BD104" s="13">
        <v>34</v>
      </c>
      <c r="BE104" s="13">
        <v>26</v>
      </c>
      <c r="BF104" s="13">
        <v>4166</v>
      </c>
      <c r="BG104" s="13">
        <v>17942</v>
      </c>
      <c r="BH104" s="13">
        <v>370</v>
      </c>
      <c r="BI104" s="13"/>
      <c r="BJ104" s="13">
        <v>8660</v>
      </c>
      <c r="BK104" s="13">
        <v>7210</v>
      </c>
      <c r="BL104" s="13">
        <v>5</v>
      </c>
      <c r="BM104" s="13">
        <v>0</v>
      </c>
      <c r="BN104" s="13">
        <v>15875</v>
      </c>
      <c r="BO104" s="13">
        <v>0</v>
      </c>
      <c r="BP104" s="13">
        <v>1335</v>
      </c>
      <c r="BQ104" s="13">
        <v>0</v>
      </c>
      <c r="BR104" s="13">
        <v>0</v>
      </c>
      <c r="BS104" s="13">
        <v>1335</v>
      </c>
      <c r="BT104" s="13">
        <v>2180</v>
      </c>
    </row>
    <row r="105" spans="1:72" x14ac:dyDescent="0.45">
      <c r="A105" t="s">
        <v>279</v>
      </c>
      <c r="B105" t="s">
        <v>280</v>
      </c>
      <c r="C105" s="13">
        <v>1646</v>
      </c>
      <c r="D105" s="13">
        <v>0</v>
      </c>
      <c r="E105" s="13">
        <v>1018</v>
      </c>
      <c r="F105" s="13">
        <v>413</v>
      </c>
      <c r="G105" s="13">
        <v>0</v>
      </c>
      <c r="H105" s="13">
        <v>0</v>
      </c>
      <c r="I105" s="13">
        <v>0</v>
      </c>
      <c r="J105" s="13">
        <v>3077</v>
      </c>
      <c r="K105" s="13">
        <v>41820</v>
      </c>
      <c r="L105" s="13">
        <v>487</v>
      </c>
      <c r="M105" s="13">
        <v>6387</v>
      </c>
      <c r="N105" s="13">
        <v>131</v>
      </c>
      <c r="O105" s="13"/>
      <c r="P105" s="13">
        <v>396</v>
      </c>
      <c r="Q105" s="13">
        <v>52298</v>
      </c>
      <c r="R105" s="13">
        <v>0</v>
      </c>
      <c r="S105" s="13">
        <v>0</v>
      </c>
      <c r="T105" s="13">
        <v>0</v>
      </c>
      <c r="U105" s="13">
        <v>0</v>
      </c>
      <c r="V105" s="13">
        <v>25</v>
      </c>
      <c r="W105" s="13">
        <v>18</v>
      </c>
      <c r="X105" s="13">
        <v>0</v>
      </c>
      <c r="Y105" s="13">
        <v>0</v>
      </c>
      <c r="Z105" s="13">
        <v>0</v>
      </c>
      <c r="AA105" s="13">
        <v>43</v>
      </c>
      <c r="AB105" s="13">
        <v>79</v>
      </c>
      <c r="AC105" s="13">
        <v>2</v>
      </c>
      <c r="AD105" s="13">
        <v>23</v>
      </c>
      <c r="AE105" s="13">
        <v>0</v>
      </c>
      <c r="AF105" s="13">
        <v>228</v>
      </c>
      <c r="AG105" s="13">
        <v>44</v>
      </c>
      <c r="AH105" s="13">
        <v>419</v>
      </c>
      <c r="AI105" s="13">
        <v>10</v>
      </c>
      <c r="AJ105" s="13">
        <v>0</v>
      </c>
      <c r="AK105" s="13">
        <v>0</v>
      </c>
      <c r="AL105" s="13">
        <v>3</v>
      </c>
      <c r="AM105" s="13">
        <v>13</v>
      </c>
      <c r="AN105" s="13">
        <v>0</v>
      </c>
      <c r="AO105" s="13">
        <v>0</v>
      </c>
      <c r="AP105" s="13">
        <v>55</v>
      </c>
      <c r="AQ105" s="13">
        <v>55</v>
      </c>
      <c r="AR105" s="13"/>
      <c r="AS105" s="13">
        <v>0</v>
      </c>
      <c r="AT105" s="13"/>
      <c r="AU105" s="13">
        <v>0</v>
      </c>
      <c r="AV105" s="13">
        <v>0</v>
      </c>
      <c r="AW105" s="13">
        <v>0</v>
      </c>
      <c r="AX105" s="13">
        <v>4025</v>
      </c>
      <c r="AY105" s="13">
        <v>1565</v>
      </c>
      <c r="AZ105" s="13">
        <v>5590</v>
      </c>
      <c r="BA105" s="13"/>
      <c r="BB105" s="13">
        <v>0</v>
      </c>
      <c r="BC105" s="13">
        <v>0</v>
      </c>
      <c r="BD105" s="13">
        <v>0</v>
      </c>
      <c r="BE105" s="13">
        <v>0</v>
      </c>
      <c r="BF105" s="13">
        <v>797</v>
      </c>
      <c r="BG105" s="13">
        <v>6387</v>
      </c>
      <c r="BH105" s="13">
        <v>131</v>
      </c>
      <c r="BI105" s="13"/>
      <c r="BJ105" s="13">
        <v>3540</v>
      </c>
      <c r="BK105" s="13">
        <v>1550</v>
      </c>
      <c r="BL105" s="13">
        <v>10</v>
      </c>
      <c r="BM105" s="13">
        <v>0</v>
      </c>
      <c r="BN105" s="13">
        <v>5100</v>
      </c>
      <c r="BO105" s="13">
        <v>5</v>
      </c>
      <c r="BP105" s="13">
        <v>300</v>
      </c>
      <c r="BQ105" s="13">
        <v>0</v>
      </c>
      <c r="BR105" s="13">
        <v>0</v>
      </c>
      <c r="BS105" s="13">
        <v>305</v>
      </c>
      <c r="BT105" s="13">
        <v>700</v>
      </c>
    </row>
    <row r="106" spans="1:72" x14ac:dyDescent="0.45">
      <c r="A106" t="s">
        <v>281</v>
      </c>
      <c r="B106" t="s">
        <v>282</v>
      </c>
      <c r="C106" s="13">
        <v>10884</v>
      </c>
      <c r="D106" s="13">
        <v>272</v>
      </c>
      <c r="E106" s="13">
        <v>7609</v>
      </c>
      <c r="F106" s="13">
        <v>0</v>
      </c>
      <c r="G106" s="13">
        <v>35</v>
      </c>
      <c r="H106" s="13">
        <v>-63</v>
      </c>
      <c r="I106" s="13">
        <v>2474</v>
      </c>
      <c r="J106" s="13">
        <v>21211</v>
      </c>
      <c r="K106" s="13">
        <v>185421</v>
      </c>
      <c r="L106" s="13">
        <v>9544</v>
      </c>
      <c r="M106" s="13">
        <v>4169</v>
      </c>
      <c r="N106" s="13">
        <v>952</v>
      </c>
      <c r="O106" s="13"/>
      <c r="P106" s="13">
        <v>261</v>
      </c>
      <c r="Q106" s="13">
        <v>221558</v>
      </c>
      <c r="R106" s="13">
        <v>105</v>
      </c>
      <c r="S106" s="13">
        <v>134</v>
      </c>
      <c r="T106" s="13">
        <v>58</v>
      </c>
      <c r="U106" s="13">
        <v>563</v>
      </c>
      <c r="V106" s="13">
        <v>15</v>
      </c>
      <c r="W106" s="13">
        <v>192</v>
      </c>
      <c r="X106" s="13">
        <v>1475</v>
      </c>
      <c r="Y106" s="13">
        <v>0</v>
      </c>
      <c r="Z106" s="13">
        <v>386</v>
      </c>
      <c r="AA106" s="13">
        <v>2928</v>
      </c>
      <c r="AB106" s="13">
        <v>460</v>
      </c>
      <c r="AC106" s="13">
        <v>284</v>
      </c>
      <c r="AD106" s="13">
        <v>1996</v>
      </c>
      <c r="AE106" s="13">
        <v>0</v>
      </c>
      <c r="AF106" s="13">
        <v>686</v>
      </c>
      <c r="AG106" s="13">
        <v>31</v>
      </c>
      <c r="AH106" s="13">
        <v>6385</v>
      </c>
      <c r="AI106" s="13">
        <v>2653</v>
      </c>
      <c r="AJ106" s="13">
        <v>20</v>
      </c>
      <c r="AK106" s="13">
        <v>114</v>
      </c>
      <c r="AL106" s="13">
        <v>41</v>
      </c>
      <c r="AM106" s="13">
        <v>2828</v>
      </c>
      <c r="AN106" s="13">
        <v>71</v>
      </c>
      <c r="AO106" s="13">
        <v>13</v>
      </c>
      <c r="AP106" s="13">
        <v>247</v>
      </c>
      <c r="AQ106" s="13">
        <v>331</v>
      </c>
      <c r="AR106" s="13"/>
      <c r="AS106" s="13">
        <v>172</v>
      </c>
      <c r="AT106" s="13"/>
      <c r="AU106" s="13">
        <v>106</v>
      </c>
      <c r="AV106" s="13">
        <v>2217</v>
      </c>
      <c r="AW106" s="13">
        <v>2495</v>
      </c>
      <c r="AX106" s="13">
        <v>0</v>
      </c>
      <c r="AY106" s="13">
        <v>1378</v>
      </c>
      <c r="AZ106" s="13">
        <v>1378</v>
      </c>
      <c r="BA106" s="13"/>
      <c r="BB106" s="13">
        <v>0</v>
      </c>
      <c r="BC106" s="13">
        <v>0</v>
      </c>
      <c r="BD106" s="13">
        <v>0</v>
      </c>
      <c r="BE106" s="13">
        <v>0</v>
      </c>
      <c r="BF106" s="13">
        <v>296</v>
      </c>
      <c r="BG106" s="13">
        <v>4169</v>
      </c>
      <c r="BH106" s="13">
        <v>952</v>
      </c>
      <c r="BI106" s="13"/>
      <c r="BJ106" s="13">
        <v>13015</v>
      </c>
      <c r="BK106" s="13">
        <v>11020</v>
      </c>
      <c r="BL106" s="13">
        <v>0</v>
      </c>
      <c r="BM106" s="13">
        <v>0</v>
      </c>
      <c r="BN106" s="13">
        <v>24030</v>
      </c>
      <c r="BO106" s="13">
        <v>0</v>
      </c>
      <c r="BP106" s="13">
        <v>1500</v>
      </c>
      <c r="BQ106" s="13">
        <v>50</v>
      </c>
      <c r="BR106" s="13">
        <v>0</v>
      </c>
      <c r="BS106" s="13">
        <v>1550</v>
      </c>
      <c r="BT106" s="13">
        <v>2945</v>
      </c>
    </row>
    <row r="107" spans="1:72" x14ac:dyDescent="0.45">
      <c r="A107" t="s">
        <v>283</v>
      </c>
      <c r="B107" t="s">
        <v>284</v>
      </c>
      <c r="C107" s="13">
        <v>466</v>
      </c>
      <c r="D107" s="13">
        <v>423</v>
      </c>
      <c r="E107" s="13">
        <v>0</v>
      </c>
      <c r="F107" s="13">
        <v>0</v>
      </c>
      <c r="G107" s="13">
        <v>0</v>
      </c>
      <c r="H107" s="13">
        <v>0</v>
      </c>
      <c r="I107" s="13">
        <v>1212</v>
      </c>
      <c r="J107" s="13">
        <v>2101</v>
      </c>
      <c r="K107" s="13">
        <v>8721</v>
      </c>
      <c r="L107" s="13">
        <v>0</v>
      </c>
      <c r="M107" s="13">
        <v>1271</v>
      </c>
      <c r="N107" s="13">
        <v>13</v>
      </c>
      <c r="O107" s="13"/>
      <c r="P107" s="13">
        <v>40</v>
      </c>
      <c r="Q107" s="13">
        <v>12146</v>
      </c>
      <c r="R107" s="13">
        <v>0</v>
      </c>
      <c r="S107" s="13">
        <v>0</v>
      </c>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c r="AS107" s="13">
        <v>0</v>
      </c>
      <c r="AT107" s="13"/>
      <c r="AU107" s="13">
        <v>0</v>
      </c>
      <c r="AV107" s="13">
        <v>0</v>
      </c>
      <c r="AW107" s="13">
        <v>0</v>
      </c>
      <c r="AX107" s="13">
        <v>0</v>
      </c>
      <c r="AY107" s="13">
        <v>372</v>
      </c>
      <c r="AZ107" s="13">
        <v>372</v>
      </c>
      <c r="BA107" s="13"/>
      <c r="BB107" s="13">
        <v>0</v>
      </c>
      <c r="BC107" s="13">
        <v>0</v>
      </c>
      <c r="BD107" s="13">
        <v>0</v>
      </c>
      <c r="BE107" s="13">
        <v>0</v>
      </c>
      <c r="BF107" s="13">
        <v>899</v>
      </c>
      <c r="BG107" s="13">
        <v>1271</v>
      </c>
      <c r="BH107" s="13">
        <v>13</v>
      </c>
      <c r="BI107" s="13"/>
      <c r="BJ107" s="13">
        <v>465</v>
      </c>
      <c r="BK107" s="13">
        <v>355</v>
      </c>
      <c r="BL107" s="13">
        <v>0</v>
      </c>
      <c r="BM107" s="13">
        <v>0</v>
      </c>
      <c r="BN107" s="13">
        <v>820</v>
      </c>
      <c r="BO107" s="13">
        <v>0</v>
      </c>
      <c r="BP107" s="13">
        <v>85</v>
      </c>
      <c r="BQ107" s="13">
        <v>0</v>
      </c>
      <c r="BR107" s="13">
        <v>0</v>
      </c>
      <c r="BS107" s="13">
        <v>85</v>
      </c>
      <c r="BT107" s="13">
        <v>190</v>
      </c>
    </row>
    <row r="108" spans="1:72" x14ac:dyDescent="0.45">
      <c r="A108" t="s">
        <v>285</v>
      </c>
      <c r="B108" t="s">
        <v>286</v>
      </c>
      <c r="C108" s="13">
        <v>30110</v>
      </c>
      <c r="D108" s="13">
        <v>3955</v>
      </c>
      <c r="E108" s="13">
        <v>28522</v>
      </c>
      <c r="F108" s="13">
        <v>8530</v>
      </c>
      <c r="G108" s="13">
        <v>0</v>
      </c>
      <c r="H108" s="13">
        <v>0</v>
      </c>
      <c r="I108" s="13">
        <v>0</v>
      </c>
      <c r="J108" s="13">
        <v>71117</v>
      </c>
      <c r="K108" s="13">
        <v>309014</v>
      </c>
      <c r="L108" s="13">
        <v>98653</v>
      </c>
      <c r="M108" s="13">
        <v>86377</v>
      </c>
      <c r="N108" s="13">
        <v>10617</v>
      </c>
      <c r="O108" s="13"/>
      <c r="P108" s="13">
        <v>1882</v>
      </c>
      <c r="Q108" s="13">
        <v>577660</v>
      </c>
      <c r="R108" s="13">
        <v>4980</v>
      </c>
      <c r="S108" s="13">
        <v>6544</v>
      </c>
      <c r="T108" s="13">
        <v>4602</v>
      </c>
      <c r="U108" s="13">
        <v>15275</v>
      </c>
      <c r="V108" s="13">
        <v>1712</v>
      </c>
      <c r="W108" s="13">
        <v>845</v>
      </c>
      <c r="X108" s="13">
        <v>5151</v>
      </c>
      <c r="Y108" s="13">
        <v>243</v>
      </c>
      <c r="Z108" s="13">
        <v>580</v>
      </c>
      <c r="AA108" s="13">
        <v>39932</v>
      </c>
      <c r="AB108" s="13">
        <v>13954</v>
      </c>
      <c r="AC108" s="13">
        <v>1591</v>
      </c>
      <c r="AD108" s="13">
        <v>17762</v>
      </c>
      <c r="AE108" s="13">
        <v>0</v>
      </c>
      <c r="AF108" s="13">
        <v>5806</v>
      </c>
      <c r="AG108" s="13">
        <v>970</v>
      </c>
      <c r="AH108" s="13">
        <v>80015</v>
      </c>
      <c r="AI108" s="13">
        <v>7251</v>
      </c>
      <c r="AJ108" s="13">
        <v>0</v>
      </c>
      <c r="AK108" s="13">
        <v>1056</v>
      </c>
      <c r="AL108" s="13">
        <v>482</v>
      </c>
      <c r="AM108" s="13">
        <v>8789</v>
      </c>
      <c r="AN108" s="13">
        <v>2565</v>
      </c>
      <c r="AO108" s="13">
        <v>1985</v>
      </c>
      <c r="AP108" s="13">
        <v>5299</v>
      </c>
      <c r="AQ108" s="13">
        <v>9849</v>
      </c>
      <c r="AR108" s="13"/>
      <c r="AS108" s="13">
        <v>541</v>
      </c>
      <c r="AT108" s="13"/>
      <c r="AU108" s="13">
        <v>1848</v>
      </c>
      <c r="AV108" s="13">
        <v>23526</v>
      </c>
      <c r="AW108" s="13">
        <v>25915</v>
      </c>
      <c r="AX108" s="13">
        <v>30295</v>
      </c>
      <c r="AY108" s="13">
        <v>1190</v>
      </c>
      <c r="AZ108" s="13">
        <v>31485</v>
      </c>
      <c r="BA108" s="13"/>
      <c r="BB108" s="13">
        <v>9328</v>
      </c>
      <c r="BC108" s="13">
        <v>552</v>
      </c>
      <c r="BD108" s="13">
        <v>20</v>
      </c>
      <c r="BE108" s="13">
        <v>2495</v>
      </c>
      <c r="BF108" s="13">
        <v>16582</v>
      </c>
      <c r="BG108" s="13">
        <v>86377</v>
      </c>
      <c r="BH108" s="13">
        <v>10617</v>
      </c>
      <c r="BI108" s="13"/>
      <c r="BJ108" s="13">
        <v>16255</v>
      </c>
      <c r="BK108" s="13">
        <v>13445</v>
      </c>
      <c r="BL108" s="13">
        <v>0</v>
      </c>
      <c r="BM108" s="13">
        <v>0</v>
      </c>
      <c r="BN108" s="13">
        <v>29695</v>
      </c>
      <c r="BO108" s="13">
        <v>5</v>
      </c>
      <c r="BP108" s="13">
        <v>2990</v>
      </c>
      <c r="BQ108" s="13">
        <v>10</v>
      </c>
      <c r="BR108" s="13">
        <v>0</v>
      </c>
      <c r="BS108" s="13">
        <v>3005</v>
      </c>
      <c r="BT108" s="13">
        <v>6365</v>
      </c>
    </row>
    <row r="109" spans="1:72" x14ac:dyDescent="0.45">
      <c r="A109" t="s">
        <v>287</v>
      </c>
      <c r="B109" t="s">
        <v>288</v>
      </c>
      <c r="C109" s="13">
        <v>1570</v>
      </c>
      <c r="D109" s="13">
        <v>2850</v>
      </c>
      <c r="E109" s="13">
        <v>6643</v>
      </c>
      <c r="F109" s="13">
        <v>0</v>
      </c>
      <c r="G109" s="13">
        <v>0</v>
      </c>
      <c r="H109" s="13">
        <v>0</v>
      </c>
      <c r="I109" s="13">
        <v>322</v>
      </c>
      <c r="J109" s="13">
        <v>11385</v>
      </c>
      <c r="K109" s="13">
        <v>4337</v>
      </c>
      <c r="L109" s="13">
        <v>80996</v>
      </c>
      <c r="M109" s="13">
        <v>143366</v>
      </c>
      <c r="N109" s="13">
        <v>1178</v>
      </c>
      <c r="O109" s="13"/>
      <c r="P109" s="13">
        <v>1412</v>
      </c>
      <c r="Q109" s="13">
        <v>242674</v>
      </c>
      <c r="R109" s="13">
        <v>391</v>
      </c>
      <c r="S109" s="13">
        <v>7642</v>
      </c>
      <c r="T109" s="13">
        <v>73</v>
      </c>
      <c r="U109" s="13">
        <v>207</v>
      </c>
      <c r="V109" s="13">
        <v>627</v>
      </c>
      <c r="W109" s="13">
        <v>0</v>
      </c>
      <c r="X109" s="13">
        <v>0</v>
      </c>
      <c r="Y109" s="13">
        <v>0</v>
      </c>
      <c r="Z109" s="13">
        <v>116</v>
      </c>
      <c r="AA109" s="13">
        <v>9056</v>
      </c>
      <c r="AB109" s="13">
        <v>10467</v>
      </c>
      <c r="AC109" s="13">
        <v>440</v>
      </c>
      <c r="AD109" s="13">
        <v>21970</v>
      </c>
      <c r="AE109" s="13">
        <v>62</v>
      </c>
      <c r="AF109" s="13">
        <v>1667</v>
      </c>
      <c r="AG109" s="13">
        <v>801</v>
      </c>
      <c r="AH109" s="13">
        <v>44463</v>
      </c>
      <c r="AI109" s="13">
        <v>7921</v>
      </c>
      <c r="AJ109" s="13">
        <v>30</v>
      </c>
      <c r="AK109" s="13">
        <v>1705</v>
      </c>
      <c r="AL109" s="13">
        <v>116</v>
      </c>
      <c r="AM109" s="13">
        <v>9772</v>
      </c>
      <c r="AN109" s="13">
        <v>16940</v>
      </c>
      <c r="AO109" s="13">
        <v>192</v>
      </c>
      <c r="AP109" s="13">
        <v>9629</v>
      </c>
      <c r="AQ109" s="13">
        <v>26761</v>
      </c>
      <c r="AR109" s="13"/>
      <c r="AS109" s="13">
        <v>0</v>
      </c>
      <c r="AT109" s="13"/>
      <c r="AU109" s="13">
        <v>0</v>
      </c>
      <c r="AV109" s="13">
        <v>136356</v>
      </c>
      <c r="AW109" s="13">
        <v>136356</v>
      </c>
      <c r="AX109" s="13">
        <v>0</v>
      </c>
      <c r="AY109" s="13">
        <v>0</v>
      </c>
      <c r="AZ109" s="13">
        <v>0</v>
      </c>
      <c r="BA109" s="13"/>
      <c r="BB109" s="13">
        <v>523</v>
      </c>
      <c r="BC109" s="13">
        <v>0</v>
      </c>
      <c r="BD109" s="13">
        <v>530</v>
      </c>
      <c r="BE109" s="13">
        <v>0</v>
      </c>
      <c r="BF109" s="13">
        <v>5957</v>
      </c>
      <c r="BG109" s="13">
        <v>143366</v>
      </c>
      <c r="BH109" s="13">
        <v>1178</v>
      </c>
      <c r="BI109" s="13"/>
      <c r="BJ109" s="13">
        <v>295</v>
      </c>
      <c r="BK109" s="13">
        <v>130</v>
      </c>
      <c r="BL109" s="13">
        <v>0</v>
      </c>
      <c r="BM109" s="13">
        <v>0</v>
      </c>
      <c r="BN109" s="13">
        <v>420</v>
      </c>
      <c r="BO109" s="13">
        <v>0</v>
      </c>
      <c r="BP109" s="13">
        <v>225</v>
      </c>
      <c r="BQ109" s="13">
        <v>0</v>
      </c>
      <c r="BR109" s="13">
        <v>0</v>
      </c>
      <c r="BS109" s="13">
        <v>225</v>
      </c>
      <c r="BT109" s="13">
        <v>540</v>
      </c>
    </row>
    <row r="110" spans="1:72" x14ac:dyDescent="0.45">
      <c r="A110" t="s">
        <v>289</v>
      </c>
      <c r="B110" t="s">
        <v>290</v>
      </c>
      <c r="C110" s="13">
        <v>10934</v>
      </c>
      <c r="D110" s="13">
        <v>3278</v>
      </c>
      <c r="E110" s="13">
        <v>3632</v>
      </c>
      <c r="F110" s="13">
        <v>36</v>
      </c>
      <c r="G110" s="13">
        <v>2710</v>
      </c>
      <c r="H110" s="13">
        <v>0</v>
      </c>
      <c r="I110" s="13">
        <v>2110</v>
      </c>
      <c r="J110" s="13">
        <v>22700</v>
      </c>
      <c r="K110" s="13">
        <v>253152</v>
      </c>
      <c r="L110" s="13">
        <v>1418</v>
      </c>
      <c r="M110" s="13">
        <v>39468</v>
      </c>
      <c r="N110" s="13">
        <v>2856</v>
      </c>
      <c r="O110" s="13"/>
      <c r="P110" s="13">
        <v>2036</v>
      </c>
      <c r="Q110" s="13">
        <v>321630</v>
      </c>
      <c r="R110" s="13">
        <v>0</v>
      </c>
      <c r="S110" s="13">
        <v>0</v>
      </c>
      <c r="T110" s="13">
        <v>0</v>
      </c>
      <c r="U110" s="13">
        <v>0</v>
      </c>
      <c r="V110" s="13">
        <v>100</v>
      </c>
      <c r="W110" s="13">
        <v>768</v>
      </c>
      <c r="X110" s="13">
        <v>0</v>
      </c>
      <c r="Y110" s="13">
        <v>11</v>
      </c>
      <c r="Z110" s="13">
        <v>23</v>
      </c>
      <c r="AA110" s="13">
        <v>902</v>
      </c>
      <c r="AB110" s="13">
        <v>153</v>
      </c>
      <c r="AC110" s="13">
        <v>0</v>
      </c>
      <c r="AD110" s="13">
        <v>81</v>
      </c>
      <c r="AE110" s="13">
        <v>0</v>
      </c>
      <c r="AF110" s="13">
        <v>10</v>
      </c>
      <c r="AG110" s="13">
        <v>0</v>
      </c>
      <c r="AH110" s="13">
        <v>1146</v>
      </c>
      <c r="AI110" s="13">
        <v>116</v>
      </c>
      <c r="AJ110" s="13">
        <v>0</v>
      </c>
      <c r="AK110" s="13">
        <v>0</v>
      </c>
      <c r="AL110" s="13">
        <v>145</v>
      </c>
      <c r="AM110" s="13">
        <v>261</v>
      </c>
      <c r="AN110" s="13">
        <v>0</v>
      </c>
      <c r="AO110" s="13">
        <v>0</v>
      </c>
      <c r="AP110" s="13">
        <v>11</v>
      </c>
      <c r="AQ110" s="13">
        <v>11</v>
      </c>
      <c r="AR110" s="13"/>
      <c r="AS110" s="13">
        <v>1313</v>
      </c>
      <c r="AT110" s="13"/>
      <c r="AU110" s="13">
        <v>476</v>
      </c>
      <c r="AV110" s="13">
        <v>215</v>
      </c>
      <c r="AW110" s="13">
        <v>2004</v>
      </c>
      <c r="AX110" s="13">
        <v>26021</v>
      </c>
      <c r="AY110" s="13">
        <v>3992</v>
      </c>
      <c r="AZ110" s="13">
        <v>30013</v>
      </c>
      <c r="BA110" s="13"/>
      <c r="BB110" s="13">
        <v>0</v>
      </c>
      <c r="BC110" s="13">
        <v>0</v>
      </c>
      <c r="BD110" s="13">
        <v>0</v>
      </c>
      <c r="BE110" s="13">
        <v>114</v>
      </c>
      <c r="BF110" s="13">
        <v>7337</v>
      </c>
      <c r="BG110" s="13">
        <v>39468</v>
      </c>
      <c r="BH110" s="13">
        <v>2856</v>
      </c>
      <c r="BI110" s="13"/>
      <c r="BJ110" s="13">
        <v>14380</v>
      </c>
      <c r="BK110" s="13">
        <v>4680</v>
      </c>
      <c r="BL110" s="13">
        <v>35</v>
      </c>
      <c r="BM110" s="13">
        <v>0</v>
      </c>
      <c r="BN110" s="13">
        <v>19095</v>
      </c>
      <c r="BO110" s="13">
        <v>0</v>
      </c>
      <c r="BP110" s="13">
        <v>2215</v>
      </c>
      <c r="BQ110" s="13">
        <v>0</v>
      </c>
      <c r="BR110" s="13">
        <v>0</v>
      </c>
      <c r="BS110" s="13">
        <v>2215</v>
      </c>
      <c r="BT110" s="13">
        <v>3710</v>
      </c>
    </row>
    <row r="111" spans="1:72" x14ac:dyDescent="0.45">
      <c r="A111" t="s">
        <v>291</v>
      </c>
      <c r="B111" t="s">
        <v>292</v>
      </c>
      <c r="C111" s="13">
        <v>0</v>
      </c>
      <c r="D111" s="13">
        <v>0</v>
      </c>
      <c r="E111" s="13">
        <v>0</v>
      </c>
      <c r="F111" s="13"/>
      <c r="G111" s="13">
        <v>0</v>
      </c>
      <c r="H111" s="13">
        <v>0</v>
      </c>
      <c r="I111" s="13">
        <v>0</v>
      </c>
      <c r="J111" s="13">
        <v>0</v>
      </c>
      <c r="K111" s="13">
        <v>879</v>
      </c>
      <c r="L111" s="13">
        <v>0</v>
      </c>
      <c r="M111" s="13">
        <v>1</v>
      </c>
      <c r="N111" s="13">
        <v>0</v>
      </c>
      <c r="O111" s="13"/>
      <c r="P111" s="13">
        <v>0</v>
      </c>
      <c r="Q111" s="13">
        <v>880</v>
      </c>
      <c r="R111" s="13"/>
      <c r="S111" s="13"/>
      <c r="T111" s="13"/>
      <c r="U111" s="13"/>
      <c r="V111" s="13"/>
      <c r="W111" s="13"/>
      <c r="X111" s="13"/>
      <c r="Y111" s="13"/>
      <c r="Z111" s="13"/>
      <c r="AA111" s="13"/>
      <c r="AB111" s="13"/>
      <c r="AC111" s="13"/>
      <c r="AD111" s="13"/>
      <c r="AE111" s="13"/>
      <c r="AF111" s="13"/>
      <c r="AG111" s="13"/>
      <c r="AH111" s="13">
        <v>0</v>
      </c>
      <c r="AI111" s="13"/>
      <c r="AJ111" s="13"/>
      <c r="AK111" s="13"/>
      <c r="AL111" s="13"/>
      <c r="AM111" s="13">
        <v>0</v>
      </c>
      <c r="AN111" s="13"/>
      <c r="AO111" s="13"/>
      <c r="AP111" s="13"/>
      <c r="AQ111" s="13">
        <v>0</v>
      </c>
      <c r="AR111" s="13"/>
      <c r="AS111" s="13">
        <v>0</v>
      </c>
      <c r="AT111" s="13"/>
      <c r="AU111" s="13">
        <v>0</v>
      </c>
      <c r="AV111" s="13">
        <v>0</v>
      </c>
      <c r="AW111" s="13">
        <v>0</v>
      </c>
      <c r="AX111" s="13">
        <v>0</v>
      </c>
      <c r="AY111" s="13">
        <v>0</v>
      </c>
      <c r="AZ111" s="13">
        <v>0</v>
      </c>
      <c r="BA111" s="13"/>
      <c r="BB111" s="13">
        <v>0</v>
      </c>
      <c r="BC111" s="13">
        <v>0</v>
      </c>
      <c r="BD111" s="13">
        <v>0</v>
      </c>
      <c r="BE111" s="13">
        <v>0</v>
      </c>
      <c r="BF111" s="13">
        <v>1</v>
      </c>
      <c r="BG111" s="13">
        <v>1</v>
      </c>
      <c r="BH111" s="13">
        <v>0</v>
      </c>
      <c r="BI111" s="13"/>
      <c r="BJ111" s="13">
        <v>115</v>
      </c>
      <c r="BK111" s="13">
        <v>70</v>
      </c>
      <c r="BL111" s="13">
        <v>0</v>
      </c>
      <c r="BM111" s="13">
        <v>0</v>
      </c>
      <c r="BN111" s="13">
        <v>185</v>
      </c>
      <c r="BO111" s="13"/>
      <c r="BP111" s="13"/>
      <c r="BQ111" s="13"/>
      <c r="BR111" s="13"/>
      <c r="BS111" s="13"/>
      <c r="BT111" s="13"/>
    </row>
    <row r="112" spans="1:72" x14ac:dyDescent="0.45">
      <c r="A112" t="s">
        <v>293</v>
      </c>
      <c r="B112" t="s">
        <v>294</v>
      </c>
      <c r="C112" s="13">
        <v>95</v>
      </c>
      <c r="D112" s="13">
        <v>0</v>
      </c>
      <c r="E112" s="13">
        <v>3293</v>
      </c>
      <c r="F112" s="13">
        <v>4246</v>
      </c>
      <c r="G112" s="13">
        <v>0</v>
      </c>
      <c r="H112" s="13">
        <v>0</v>
      </c>
      <c r="I112" s="13">
        <v>443</v>
      </c>
      <c r="J112" s="13">
        <v>8077</v>
      </c>
      <c r="K112" s="13">
        <v>137409</v>
      </c>
      <c r="L112" s="13">
        <v>1879</v>
      </c>
      <c r="M112" s="13">
        <v>4550</v>
      </c>
      <c r="N112" s="13">
        <v>1363</v>
      </c>
      <c r="O112" s="13"/>
      <c r="P112" s="13">
        <v>13150</v>
      </c>
      <c r="Q112" s="13">
        <v>166428</v>
      </c>
      <c r="R112" s="13">
        <v>0</v>
      </c>
      <c r="S112" s="13">
        <v>0</v>
      </c>
      <c r="T112" s="13">
        <v>0</v>
      </c>
      <c r="U112" s="13">
        <v>171</v>
      </c>
      <c r="V112" s="13">
        <v>76</v>
      </c>
      <c r="W112" s="13">
        <v>0</v>
      </c>
      <c r="X112" s="13">
        <v>0</v>
      </c>
      <c r="Y112" s="13">
        <v>0</v>
      </c>
      <c r="Z112" s="13">
        <v>163</v>
      </c>
      <c r="AA112" s="13">
        <v>410</v>
      </c>
      <c r="AB112" s="13">
        <v>0</v>
      </c>
      <c r="AC112" s="13">
        <v>0</v>
      </c>
      <c r="AD112" s="13">
        <v>0</v>
      </c>
      <c r="AE112" s="13">
        <v>0</v>
      </c>
      <c r="AF112" s="13">
        <v>0</v>
      </c>
      <c r="AG112" s="13">
        <v>0</v>
      </c>
      <c r="AH112" s="13">
        <v>410</v>
      </c>
      <c r="AI112" s="13">
        <v>1421</v>
      </c>
      <c r="AJ112" s="13">
        <v>0</v>
      </c>
      <c r="AK112" s="13">
        <v>0</v>
      </c>
      <c r="AL112" s="13">
        <v>0</v>
      </c>
      <c r="AM112" s="13">
        <v>1421</v>
      </c>
      <c r="AN112" s="13">
        <v>0</v>
      </c>
      <c r="AO112" s="13">
        <v>0</v>
      </c>
      <c r="AP112" s="13">
        <v>48</v>
      </c>
      <c r="AQ112" s="13">
        <v>48</v>
      </c>
      <c r="AR112" s="13"/>
      <c r="AS112" s="13">
        <v>0</v>
      </c>
      <c r="AT112" s="13"/>
      <c r="AU112" s="13">
        <v>0</v>
      </c>
      <c r="AV112" s="13">
        <v>0</v>
      </c>
      <c r="AW112" s="13">
        <v>0</v>
      </c>
      <c r="AX112" s="13">
        <v>0</v>
      </c>
      <c r="AY112" s="13">
        <v>1564</v>
      </c>
      <c r="AZ112" s="13">
        <v>1564</v>
      </c>
      <c r="BA112" s="13"/>
      <c r="BB112" s="13">
        <v>0</v>
      </c>
      <c r="BC112" s="13">
        <v>0</v>
      </c>
      <c r="BD112" s="13">
        <v>0</v>
      </c>
      <c r="BE112" s="13">
        <v>0</v>
      </c>
      <c r="BF112" s="13">
        <v>2986</v>
      </c>
      <c r="BG112" s="13">
        <v>4550</v>
      </c>
      <c r="BH112" s="13">
        <v>1363</v>
      </c>
      <c r="BI112" s="13"/>
      <c r="BJ112" s="13">
        <v>750</v>
      </c>
      <c r="BK112" s="13">
        <v>1325</v>
      </c>
      <c r="BL112" s="13">
        <v>0</v>
      </c>
      <c r="BM112" s="13">
        <v>0</v>
      </c>
      <c r="BN112" s="13">
        <v>2075</v>
      </c>
      <c r="BO112" s="13">
        <v>5</v>
      </c>
      <c r="BP112" s="13">
        <v>115</v>
      </c>
      <c r="BQ112" s="13">
        <v>0</v>
      </c>
      <c r="BR112" s="13">
        <v>0</v>
      </c>
      <c r="BS112" s="13">
        <v>120</v>
      </c>
      <c r="BT112" s="13">
        <v>825</v>
      </c>
    </row>
    <row r="113" spans="1:72" x14ac:dyDescent="0.45">
      <c r="A113" t="s">
        <v>295</v>
      </c>
      <c r="B113" t="s">
        <v>296</v>
      </c>
      <c r="C113" s="13">
        <v>20</v>
      </c>
      <c r="D113" s="13">
        <v>0</v>
      </c>
      <c r="E113" s="13">
        <v>8</v>
      </c>
      <c r="F113" s="13">
        <v>8593</v>
      </c>
      <c r="G113" s="13">
        <v>0</v>
      </c>
      <c r="H113" s="13">
        <v>0</v>
      </c>
      <c r="I113" s="13">
        <v>83</v>
      </c>
      <c r="J113" s="13">
        <v>8704</v>
      </c>
      <c r="K113" s="13">
        <v>62629</v>
      </c>
      <c r="L113" s="13">
        <v>2742</v>
      </c>
      <c r="M113" s="13">
        <v>93711</v>
      </c>
      <c r="N113" s="13">
        <v>4076</v>
      </c>
      <c r="O113" s="13"/>
      <c r="P113" s="13">
        <v>3292</v>
      </c>
      <c r="Q113" s="13">
        <v>175154</v>
      </c>
      <c r="R113" s="13">
        <v>0</v>
      </c>
      <c r="S113" s="13">
        <v>0</v>
      </c>
      <c r="T113" s="13">
        <v>13</v>
      </c>
      <c r="U113" s="13">
        <v>2</v>
      </c>
      <c r="V113" s="13">
        <v>177</v>
      </c>
      <c r="W113" s="13">
        <v>451</v>
      </c>
      <c r="X113" s="13">
        <v>0</v>
      </c>
      <c r="Y113" s="13">
        <v>0</v>
      </c>
      <c r="Z113" s="13">
        <v>78</v>
      </c>
      <c r="AA113" s="13">
        <v>721</v>
      </c>
      <c r="AB113" s="13">
        <v>89</v>
      </c>
      <c r="AC113" s="13">
        <v>238</v>
      </c>
      <c r="AD113" s="13">
        <v>355</v>
      </c>
      <c r="AE113" s="13">
        <v>0</v>
      </c>
      <c r="AF113" s="13">
        <v>0</v>
      </c>
      <c r="AG113" s="13">
        <v>96</v>
      </c>
      <c r="AH113" s="13">
        <v>1499</v>
      </c>
      <c r="AI113" s="13">
        <v>495</v>
      </c>
      <c r="AJ113" s="13">
        <v>406</v>
      </c>
      <c r="AK113" s="13">
        <v>0</v>
      </c>
      <c r="AL113" s="13">
        <v>115</v>
      </c>
      <c r="AM113" s="13">
        <v>1016</v>
      </c>
      <c r="AN113" s="13">
        <v>0</v>
      </c>
      <c r="AO113" s="13">
        <v>47</v>
      </c>
      <c r="AP113" s="13">
        <v>180</v>
      </c>
      <c r="AQ113" s="13">
        <v>227</v>
      </c>
      <c r="AR113" s="13"/>
      <c r="AS113" s="13">
        <v>12920</v>
      </c>
      <c r="AT113" s="13"/>
      <c r="AU113" s="13">
        <v>0</v>
      </c>
      <c r="AV113" s="13">
        <v>12671</v>
      </c>
      <c r="AW113" s="13">
        <v>25591</v>
      </c>
      <c r="AX113" s="13">
        <v>38482</v>
      </c>
      <c r="AY113" s="13">
        <v>5114</v>
      </c>
      <c r="AZ113" s="13">
        <v>43596</v>
      </c>
      <c r="BA113" s="13"/>
      <c r="BB113" s="13">
        <v>0</v>
      </c>
      <c r="BC113" s="13">
        <v>0</v>
      </c>
      <c r="BD113" s="13">
        <v>0</v>
      </c>
      <c r="BE113" s="13">
        <v>0</v>
      </c>
      <c r="BF113" s="13">
        <v>24524</v>
      </c>
      <c r="BG113" s="13">
        <v>93711</v>
      </c>
      <c r="BH113" s="13">
        <v>4076</v>
      </c>
      <c r="BI113" s="13"/>
      <c r="BJ113" s="13">
        <v>155</v>
      </c>
      <c r="BK113" s="13">
        <v>90</v>
      </c>
      <c r="BL113" s="13">
        <v>0</v>
      </c>
      <c r="BM113" s="13">
        <v>0</v>
      </c>
      <c r="BN113" s="13">
        <v>245</v>
      </c>
      <c r="BO113" s="13">
        <v>5</v>
      </c>
      <c r="BP113" s="13">
        <v>95</v>
      </c>
      <c r="BQ113" s="13">
        <v>0</v>
      </c>
      <c r="BR113" s="13">
        <v>0</v>
      </c>
      <c r="BS113" s="13">
        <v>100</v>
      </c>
      <c r="BT113" s="13">
        <v>995</v>
      </c>
    </row>
    <row r="114" spans="1:72" x14ac:dyDescent="0.45">
      <c r="A114" t="s">
        <v>297</v>
      </c>
      <c r="B114" t="s">
        <v>298</v>
      </c>
      <c r="C114" s="13">
        <v>0</v>
      </c>
      <c r="D114" s="13">
        <v>0</v>
      </c>
      <c r="E114" s="13">
        <v>0</v>
      </c>
      <c r="F114" s="13"/>
      <c r="G114" s="13">
        <v>0</v>
      </c>
      <c r="H114" s="13">
        <v>0</v>
      </c>
      <c r="I114" s="13">
        <v>0</v>
      </c>
      <c r="J114" s="13">
        <v>0</v>
      </c>
      <c r="K114" s="13">
        <v>1881</v>
      </c>
      <c r="L114" s="13">
        <v>0</v>
      </c>
      <c r="M114" s="13">
        <v>44</v>
      </c>
      <c r="N114" s="13">
        <v>22</v>
      </c>
      <c r="O114" s="13"/>
      <c r="P114" s="13">
        <v>1003</v>
      </c>
      <c r="Q114" s="13">
        <v>2950</v>
      </c>
      <c r="R114" s="13"/>
      <c r="S114" s="13"/>
      <c r="T114" s="13"/>
      <c r="U114" s="13"/>
      <c r="V114" s="13"/>
      <c r="W114" s="13"/>
      <c r="X114" s="13"/>
      <c r="Y114" s="13"/>
      <c r="Z114" s="13"/>
      <c r="AA114" s="13"/>
      <c r="AB114" s="13"/>
      <c r="AC114" s="13"/>
      <c r="AD114" s="13"/>
      <c r="AE114" s="13"/>
      <c r="AF114" s="13"/>
      <c r="AG114" s="13"/>
      <c r="AH114" s="13">
        <v>0</v>
      </c>
      <c r="AI114" s="13"/>
      <c r="AJ114" s="13"/>
      <c r="AK114" s="13"/>
      <c r="AL114" s="13"/>
      <c r="AM114" s="13">
        <v>0</v>
      </c>
      <c r="AN114" s="13"/>
      <c r="AO114" s="13"/>
      <c r="AP114" s="13"/>
      <c r="AQ114" s="13">
        <v>0</v>
      </c>
      <c r="AR114" s="13"/>
      <c r="AS114" s="13">
        <v>0</v>
      </c>
      <c r="AT114" s="13"/>
      <c r="AU114" s="13">
        <v>0</v>
      </c>
      <c r="AV114" s="13">
        <v>0</v>
      </c>
      <c r="AW114" s="13">
        <v>0</v>
      </c>
      <c r="AX114" s="13">
        <v>0</v>
      </c>
      <c r="AY114" s="13">
        <v>0</v>
      </c>
      <c r="AZ114" s="13">
        <v>0</v>
      </c>
      <c r="BA114" s="13"/>
      <c r="BB114" s="13">
        <v>0</v>
      </c>
      <c r="BC114" s="13">
        <v>0</v>
      </c>
      <c r="BD114" s="13">
        <v>0</v>
      </c>
      <c r="BE114" s="13">
        <v>0</v>
      </c>
      <c r="BF114" s="13">
        <v>44</v>
      </c>
      <c r="BG114" s="13">
        <v>44</v>
      </c>
      <c r="BH114" s="13">
        <v>22</v>
      </c>
      <c r="BI114" s="13"/>
      <c r="BJ114" s="13">
        <v>80</v>
      </c>
      <c r="BK114" s="13">
        <v>35</v>
      </c>
      <c r="BL114" s="13">
        <v>0</v>
      </c>
      <c r="BM114" s="13">
        <v>30</v>
      </c>
      <c r="BN114" s="13">
        <v>145</v>
      </c>
      <c r="BO114" s="13"/>
      <c r="BP114" s="13"/>
      <c r="BQ114" s="13"/>
      <c r="BR114" s="13"/>
      <c r="BS114" s="13"/>
      <c r="BT114" s="13"/>
    </row>
    <row r="115" spans="1:72" x14ac:dyDescent="0.45">
      <c r="A115" t="s">
        <v>299</v>
      </c>
      <c r="B115" t="s">
        <v>300</v>
      </c>
      <c r="C115" s="13">
        <v>0</v>
      </c>
      <c r="D115" s="13">
        <v>0</v>
      </c>
      <c r="E115" s="13">
        <v>0</v>
      </c>
      <c r="F115" s="13">
        <v>0</v>
      </c>
      <c r="G115" s="13">
        <v>0</v>
      </c>
      <c r="H115" s="13">
        <v>0</v>
      </c>
      <c r="I115" s="13">
        <v>0</v>
      </c>
      <c r="J115" s="13">
        <v>0</v>
      </c>
      <c r="K115" s="13">
        <v>281</v>
      </c>
      <c r="L115" s="13">
        <v>0</v>
      </c>
      <c r="M115" s="13">
        <v>292</v>
      </c>
      <c r="N115" s="13">
        <v>0</v>
      </c>
      <c r="O115" s="13"/>
      <c r="P115" s="13">
        <v>0</v>
      </c>
      <c r="Q115" s="13">
        <v>573</v>
      </c>
      <c r="R115" s="13"/>
      <c r="S115" s="13"/>
      <c r="T115" s="13"/>
      <c r="U115" s="13"/>
      <c r="V115" s="13"/>
      <c r="W115" s="13"/>
      <c r="X115" s="13"/>
      <c r="Y115" s="13"/>
      <c r="Z115" s="13"/>
      <c r="AA115" s="13"/>
      <c r="AB115" s="13"/>
      <c r="AC115" s="13"/>
      <c r="AD115" s="13"/>
      <c r="AE115" s="13"/>
      <c r="AF115" s="13"/>
      <c r="AG115" s="13"/>
      <c r="AH115" s="13">
        <v>0</v>
      </c>
      <c r="AI115" s="13"/>
      <c r="AJ115" s="13"/>
      <c r="AK115" s="13"/>
      <c r="AL115" s="13"/>
      <c r="AM115" s="13">
        <v>0</v>
      </c>
      <c r="AN115" s="13"/>
      <c r="AO115" s="13"/>
      <c r="AP115" s="13"/>
      <c r="AQ115" s="13">
        <v>0</v>
      </c>
      <c r="AR115" s="13"/>
      <c r="AS115" s="13">
        <v>0</v>
      </c>
      <c r="AT115" s="13"/>
      <c r="AU115" s="13">
        <v>0</v>
      </c>
      <c r="AV115" s="13">
        <v>292</v>
      </c>
      <c r="AW115" s="13">
        <v>292</v>
      </c>
      <c r="AX115" s="13">
        <v>0</v>
      </c>
      <c r="AY115" s="13">
        <v>0</v>
      </c>
      <c r="AZ115" s="13">
        <v>0</v>
      </c>
      <c r="BA115" s="13"/>
      <c r="BB115" s="13">
        <v>0</v>
      </c>
      <c r="BC115" s="13">
        <v>0</v>
      </c>
      <c r="BD115" s="13">
        <v>0</v>
      </c>
      <c r="BE115" s="13">
        <v>0</v>
      </c>
      <c r="BF115" s="13">
        <v>0</v>
      </c>
      <c r="BG115" s="13">
        <v>292</v>
      </c>
      <c r="BH115" s="13">
        <v>0</v>
      </c>
      <c r="BI115" s="13"/>
      <c r="BJ115" s="13">
        <v>25</v>
      </c>
      <c r="BK115" s="13">
        <v>25</v>
      </c>
      <c r="BL115" s="13">
        <v>0</v>
      </c>
      <c r="BM115" s="13">
        <v>0</v>
      </c>
      <c r="BN115" s="13">
        <v>50</v>
      </c>
      <c r="BO115" s="13"/>
      <c r="BP115" s="13"/>
      <c r="BQ115" s="13"/>
      <c r="BR115" s="13"/>
      <c r="BS115" s="13"/>
      <c r="BT115" s="13"/>
    </row>
    <row r="116" spans="1:72" x14ac:dyDescent="0.45">
      <c r="A116" t="s">
        <v>301</v>
      </c>
      <c r="B116" t="s">
        <v>302</v>
      </c>
      <c r="C116" s="13">
        <v>0</v>
      </c>
      <c r="D116" s="13">
        <v>0</v>
      </c>
      <c r="E116" s="13">
        <v>0</v>
      </c>
      <c r="F116" s="13"/>
      <c r="G116" s="13">
        <v>0</v>
      </c>
      <c r="H116" s="13">
        <v>0</v>
      </c>
      <c r="I116" s="13">
        <v>0</v>
      </c>
      <c r="J116" s="13">
        <v>0</v>
      </c>
      <c r="K116" s="13">
        <v>4174</v>
      </c>
      <c r="L116" s="13">
        <v>0</v>
      </c>
      <c r="M116" s="13">
        <v>530</v>
      </c>
      <c r="N116" s="13">
        <v>1</v>
      </c>
      <c r="O116" s="13"/>
      <c r="P116" s="13">
        <v>0</v>
      </c>
      <c r="Q116" s="13">
        <v>4705</v>
      </c>
      <c r="R116" s="13"/>
      <c r="S116" s="13"/>
      <c r="T116" s="13"/>
      <c r="U116" s="13"/>
      <c r="V116" s="13"/>
      <c r="W116" s="13"/>
      <c r="X116" s="13"/>
      <c r="Y116" s="13"/>
      <c r="Z116" s="13"/>
      <c r="AA116" s="13"/>
      <c r="AB116" s="13"/>
      <c r="AC116" s="13"/>
      <c r="AD116" s="13"/>
      <c r="AE116" s="13"/>
      <c r="AF116" s="13"/>
      <c r="AG116" s="13"/>
      <c r="AH116" s="13">
        <v>0</v>
      </c>
      <c r="AI116" s="13"/>
      <c r="AJ116" s="13"/>
      <c r="AK116" s="13"/>
      <c r="AL116" s="13"/>
      <c r="AM116" s="13">
        <v>0</v>
      </c>
      <c r="AN116" s="13"/>
      <c r="AO116" s="13"/>
      <c r="AP116" s="13"/>
      <c r="AQ116" s="13">
        <v>0</v>
      </c>
      <c r="AR116" s="13"/>
      <c r="AS116" s="13">
        <v>0</v>
      </c>
      <c r="AT116" s="13"/>
      <c r="AU116" s="13">
        <v>0</v>
      </c>
      <c r="AV116" s="13">
        <v>0</v>
      </c>
      <c r="AW116" s="13">
        <v>0</v>
      </c>
      <c r="AX116" s="13">
        <v>0</v>
      </c>
      <c r="AY116" s="13">
        <v>0</v>
      </c>
      <c r="AZ116" s="13">
        <v>0</v>
      </c>
      <c r="BA116" s="13"/>
      <c r="BB116" s="13">
        <v>0</v>
      </c>
      <c r="BC116" s="13">
        <v>0</v>
      </c>
      <c r="BD116" s="13">
        <v>0</v>
      </c>
      <c r="BE116" s="13">
        <v>0</v>
      </c>
      <c r="BF116" s="13">
        <v>530</v>
      </c>
      <c r="BG116" s="13">
        <v>530</v>
      </c>
      <c r="BH116" s="13">
        <v>1</v>
      </c>
      <c r="BI116" s="13"/>
      <c r="BJ116" s="13"/>
      <c r="BK116" s="13"/>
      <c r="BL116" s="13"/>
      <c r="BM116" s="13"/>
      <c r="BN116" s="13"/>
      <c r="BO116" s="13"/>
      <c r="BP116" s="13"/>
      <c r="BQ116" s="13"/>
      <c r="BR116" s="13"/>
      <c r="BS116" s="13"/>
      <c r="BT116" s="13"/>
    </row>
    <row r="117" spans="1:72" x14ac:dyDescent="0.45">
      <c r="A117" t="s">
        <v>303</v>
      </c>
      <c r="B117" t="s">
        <v>304</v>
      </c>
      <c r="C117" s="13">
        <v>0</v>
      </c>
      <c r="D117" s="13">
        <v>0</v>
      </c>
      <c r="E117" s="13">
        <v>0</v>
      </c>
      <c r="F117" s="13"/>
      <c r="G117" s="13">
        <v>0</v>
      </c>
      <c r="H117" s="13">
        <v>0</v>
      </c>
      <c r="I117" s="13">
        <v>0</v>
      </c>
      <c r="J117" s="13">
        <v>0</v>
      </c>
      <c r="K117" s="13">
        <v>5039</v>
      </c>
      <c r="L117" s="13">
        <v>0</v>
      </c>
      <c r="M117" s="13">
        <v>5</v>
      </c>
      <c r="N117" s="13">
        <v>0</v>
      </c>
      <c r="O117" s="13"/>
      <c r="P117" s="13">
        <v>0</v>
      </c>
      <c r="Q117" s="13">
        <v>5044</v>
      </c>
      <c r="R117" s="13"/>
      <c r="S117" s="13"/>
      <c r="T117" s="13"/>
      <c r="U117" s="13"/>
      <c r="V117" s="13"/>
      <c r="W117" s="13"/>
      <c r="X117" s="13"/>
      <c r="Y117" s="13"/>
      <c r="Z117" s="13"/>
      <c r="AA117" s="13"/>
      <c r="AB117" s="13"/>
      <c r="AC117" s="13"/>
      <c r="AD117" s="13"/>
      <c r="AE117" s="13"/>
      <c r="AF117" s="13"/>
      <c r="AG117" s="13"/>
      <c r="AH117" s="13">
        <v>0</v>
      </c>
      <c r="AI117" s="13"/>
      <c r="AJ117" s="13"/>
      <c r="AK117" s="13"/>
      <c r="AL117" s="13"/>
      <c r="AM117" s="13">
        <v>0</v>
      </c>
      <c r="AN117" s="13"/>
      <c r="AO117" s="13"/>
      <c r="AP117" s="13"/>
      <c r="AQ117" s="13">
        <v>0</v>
      </c>
      <c r="AR117" s="13"/>
      <c r="AS117" s="13">
        <v>0</v>
      </c>
      <c r="AT117" s="13"/>
      <c r="AU117" s="13">
        <v>0</v>
      </c>
      <c r="AV117" s="13">
        <v>0</v>
      </c>
      <c r="AW117" s="13">
        <v>0</v>
      </c>
      <c r="AX117" s="13">
        <v>0</v>
      </c>
      <c r="AY117" s="13">
        <v>0</v>
      </c>
      <c r="AZ117" s="13">
        <v>0</v>
      </c>
      <c r="BA117" s="13"/>
      <c r="BB117" s="13">
        <v>0</v>
      </c>
      <c r="BC117" s="13">
        <v>0</v>
      </c>
      <c r="BD117" s="13">
        <v>0</v>
      </c>
      <c r="BE117" s="13">
        <v>0</v>
      </c>
      <c r="BF117" s="13">
        <v>5</v>
      </c>
      <c r="BG117" s="13">
        <v>5</v>
      </c>
      <c r="BH117" s="13">
        <v>0</v>
      </c>
      <c r="BI117" s="13"/>
      <c r="BJ117" s="13">
        <v>390</v>
      </c>
      <c r="BK117" s="13">
        <v>595</v>
      </c>
      <c r="BL117" s="13">
        <v>0</v>
      </c>
      <c r="BM117" s="13">
        <v>0</v>
      </c>
      <c r="BN117" s="13">
        <v>985</v>
      </c>
      <c r="BO117" s="13"/>
      <c r="BP117" s="13"/>
      <c r="BQ117" s="13"/>
      <c r="BR117" s="13"/>
      <c r="BS117" s="13"/>
      <c r="BT117" s="13"/>
    </row>
    <row r="118" spans="1:72" x14ac:dyDescent="0.45">
      <c r="A118" t="s">
        <v>305</v>
      </c>
      <c r="B118" t="s">
        <v>306</v>
      </c>
      <c r="C118" s="13">
        <v>4698</v>
      </c>
      <c r="D118" s="13">
        <v>1016</v>
      </c>
      <c r="E118" s="13">
        <v>1197</v>
      </c>
      <c r="F118" s="13">
        <v>859</v>
      </c>
      <c r="G118" s="13">
        <v>0</v>
      </c>
      <c r="H118" s="13">
        <v>121</v>
      </c>
      <c r="I118" s="13">
        <v>563</v>
      </c>
      <c r="J118" s="13">
        <v>8454</v>
      </c>
      <c r="K118" s="13">
        <v>71979</v>
      </c>
      <c r="L118" s="13">
        <v>459</v>
      </c>
      <c r="M118" s="13">
        <v>5844</v>
      </c>
      <c r="N118" s="13">
        <v>716</v>
      </c>
      <c r="O118" s="13"/>
      <c r="P118" s="13">
        <v>210</v>
      </c>
      <c r="Q118" s="13">
        <v>87662</v>
      </c>
      <c r="R118" s="13">
        <v>0</v>
      </c>
      <c r="S118" s="13">
        <v>0</v>
      </c>
      <c r="T118" s="13">
        <v>0</v>
      </c>
      <c r="U118" s="13">
        <v>0</v>
      </c>
      <c r="V118" s="13">
        <v>0</v>
      </c>
      <c r="W118" s="13">
        <v>0</v>
      </c>
      <c r="X118" s="13">
        <v>0</v>
      </c>
      <c r="Y118" s="13">
        <v>0</v>
      </c>
      <c r="Z118" s="13">
        <v>0</v>
      </c>
      <c r="AA118" s="13">
        <v>0</v>
      </c>
      <c r="AB118" s="13">
        <v>0</v>
      </c>
      <c r="AC118" s="13">
        <v>228</v>
      </c>
      <c r="AD118" s="13">
        <v>161</v>
      </c>
      <c r="AE118" s="13">
        <v>0</v>
      </c>
      <c r="AF118" s="13">
        <v>6</v>
      </c>
      <c r="AG118" s="13">
        <v>0</v>
      </c>
      <c r="AH118" s="13">
        <v>395</v>
      </c>
      <c r="AI118" s="13">
        <v>16</v>
      </c>
      <c r="AJ118" s="13">
        <v>0</v>
      </c>
      <c r="AK118" s="13">
        <v>0</v>
      </c>
      <c r="AL118" s="13">
        <v>45</v>
      </c>
      <c r="AM118" s="13">
        <v>61</v>
      </c>
      <c r="AN118" s="13">
        <v>0</v>
      </c>
      <c r="AO118" s="13">
        <v>0</v>
      </c>
      <c r="AP118" s="13">
        <v>3</v>
      </c>
      <c r="AQ118" s="13">
        <v>3</v>
      </c>
      <c r="AR118" s="13"/>
      <c r="AS118" s="13">
        <v>25</v>
      </c>
      <c r="AT118" s="13"/>
      <c r="AU118" s="13">
        <v>18</v>
      </c>
      <c r="AV118" s="13">
        <v>3162</v>
      </c>
      <c r="AW118" s="13">
        <v>3205</v>
      </c>
      <c r="AX118" s="13">
        <v>0</v>
      </c>
      <c r="AY118" s="13">
        <v>56</v>
      </c>
      <c r="AZ118" s="13">
        <v>56</v>
      </c>
      <c r="BA118" s="13"/>
      <c r="BB118" s="13">
        <v>321</v>
      </c>
      <c r="BC118" s="13">
        <v>0</v>
      </c>
      <c r="BD118" s="13">
        <v>0</v>
      </c>
      <c r="BE118" s="13">
        <v>0</v>
      </c>
      <c r="BF118" s="13">
        <v>2262</v>
      </c>
      <c r="BG118" s="13">
        <v>5844</v>
      </c>
      <c r="BH118" s="13">
        <v>716</v>
      </c>
      <c r="BI118" s="13"/>
      <c r="BJ118" s="13">
        <v>5990</v>
      </c>
      <c r="BK118" s="13">
        <v>3205</v>
      </c>
      <c r="BL118" s="13">
        <v>0</v>
      </c>
      <c r="BM118" s="13">
        <v>0</v>
      </c>
      <c r="BN118" s="13">
        <v>9200</v>
      </c>
      <c r="BO118" s="13">
        <v>5</v>
      </c>
      <c r="BP118" s="13">
        <v>415</v>
      </c>
      <c r="BQ118" s="13">
        <v>0</v>
      </c>
      <c r="BR118" s="13">
        <v>0</v>
      </c>
      <c r="BS118" s="13">
        <v>420</v>
      </c>
      <c r="BT118" s="13">
        <v>885</v>
      </c>
    </row>
    <row r="119" spans="1:72" x14ac:dyDescent="0.45">
      <c r="A119" t="s">
        <v>307</v>
      </c>
      <c r="B119" t="s">
        <v>308</v>
      </c>
      <c r="C119" s="13">
        <v>0</v>
      </c>
      <c r="D119" s="13">
        <v>0</v>
      </c>
      <c r="E119" s="13">
        <v>0</v>
      </c>
      <c r="F119" s="13">
        <v>0</v>
      </c>
      <c r="G119" s="13">
        <v>0</v>
      </c>
      <c r="H119" s="13">
        <v>0</v>
      </c>
      <c r="I119" s="13">
        <v>0</v>
      </c>
      <c r="J119" s="13">
        <v>0</v>
      </c>
      <c r="K119" s="13">
        <v>584</v>
      </c>
      <c r="L119" s="13">
        <v>0</v>
      </c>
      <c r="M119" s="13">
        <v>0</v>
      </c>
      <c r="N119" s="13">
        <v>0</v>
      </c>
      <c r="O119" s="13"/>
      <c r="P119" s="13">
        <v>0</v>
      </c>
      <c r="Q119" s="13">
        <v>584</v>
      </c>
      <c r="R119" s="13"/>
      <c r="S119" s="13"/>
      <c r="T119" s="13"/>
      <c r="U119" s="13"/>
      <c r="V119" s="13"/>
      <c r="W119" s="13"/>
      <c r="X119" s="13"/>
      <c r="Y119" s="13"/>
      <c r="Z119" s="13"/>
      <c r="AA119" s="13"/>
      <c r="AB119" s="13"/>
      <c r="AC119" s="13"/>
      <c r="AD119" s="13"/>
      <c r="AE119" s="13"/>
      <c r="AF119" s="13"/>
      <c r="AG119" s="13"/>
      <c r="AH119" s="13">
        <v>0</v>
      </c>
      <c r="AI119" s="13"/>
      <c r="AJ119" s="13"/>
      <c r="AK119" s="13"/>
      <c r="AL119" s="13"/>
      <c r="AM119" s="13">
        <v>0</v>
      </c>
      <c r="AN119" s="13"/>
      <c r="AO119" s="13"/>
      <c r="AP119" s="13"/>
      <c r="AQ119" s="13">
        <v>0</v>
      </c>
      <c r="AR119" s="13"/>
      <c r="AS119" s="13">
        <v>0</v>
      </c>
      <c r="AT119" s="13"/>
      <c r="AU119" s="13">
        <v>0</v>
      </c>
      <c r="AV119" s="13">
        <v>0</v>
      </c>
      <c r="AW119" s="13">
        <v>0</v>
      </c>
      <c r="AX119" s="13">
        <v>0</v>
      </c>
      <c r="AY119" s="13">
        <v>0</v>
      </c>
      <c r="AZ119" s="13">
        <v>0</v>
      </c>
      <c r="BA119" s="13"/>
      <c r="BB119" s="13">
        <v>0</v>
      </c>
      <c r="BC119" s="13">
        <v>0</v>
      </c>
      <c r="BD119" s="13">
        <v>0</v>
      </c>
      <c r="BE119" s="13">
        <v>0</v>
      </c>
      <c r="BF119" s="13">
        <v>0</v>
      </c>
      <c r="BG119" s="13">
        <v>0</v>
      </c>
      <c r="BH119" s="13">
        <v>0</v>
      </c>
      <c r="BI119" s="13"/>
      <c r="BJ119" s="13">
        <v>60</v>
      </c>
      <c r="BK119" s="13">
        <v>60</v>
      </c>
      <c r="BL119" s="13">
        <v>0</v>
      </c>
      <c r="BM119" s="13">
        <v>0</v>
      </c>
      <c r="BN119" s="13">
        <v>120</v>
      </c>
      <c r="BO119" s="13"/>
      <c r="BP119" s="13"/>
      <c r="BQ119" s="13"/>
      <c r="BR119" s="13"/>
      <c r="BS119" s="13"/>
      <c r="BT119" s="13"/>
    </row>
    <row r="120" spans="1:72" x14ac:dyDescent="0.45">
      <c r="A120" t="s">
        <v>309</v>
      </c>
      <c r="B120" t="s">
        <v>310</v>
      </c>
      <c r="C120" s="13">
        <v>10544</v>
      </c>
      <c r="D120" s="13">
        <v>3485</v>
      </c>
      <c r="E120" s="13">
        <v>1924</v>
      </c>
      <c r="F120" s="13">
        <v>0</v>
      </c>
      <c r="G120" s="13">
        <v>12416</v>
      </c>
      <c r="H120" s="13">
        <v>0</v>
      </c>
      <c r="I120" s="13">
        <v>2330</v>
      </c>
      <c r="J120" s="13">
        <v>30699</v>
      </c>
      <c r="K120" s="13">
        <v>111344</v>
      </c>
      <c r="L120" s="13">
        <v>4429</v>
      </c>
      <c r="M120" s="13">
        <v>33623</v>
      </c>
      <c r="N120" s="13">
        <v>302</v>
      </c>
      <c r="O120" s="13"/>
      <c r="P120" s="13">
        <v>647</v>
      </c>
      <c r="Q120" s="13">
        <v>181044</v>
      </c>
      <c r="R120" s="13">
        <v>0</v>
      </c>
      <c r="S120" s="13">
        <v>0</v>
      </c>
      <c r="T120" s="13">
        <v>0</v>
      </c>
      <c r="U120" s="13">
        <v>672</v>
      </c>
      <c r="V120" s="13">
        <v>0</v>
      </c>
      <c r="W120" s="13">
        <v>12</v>
      </c>
      <c r="X120" s="13">
        <v>0</v>
      </c>
      <c r="Y120" s="13">
        <v>0</v>
      </c>
      <c r="Z120" s="13">
        <v>14</v>
      </c>
      <c r="AA120" s="13">
        <v>698</v>
      </c>
      <c r="AB120" s="13">
        <v>0</v>
      </c>
      <c r="AC120" s="13">
        <v>390</v>
      </c>
      <c r="AD120" s="13">
        <v>1110</v>
      </c>
      <c r="AE120" s="13">
        <v>0</v>
      </c>
      <c r="AF120" s="13">
        <v>573</v>
      </c>
      <c r="AG120" s="13">
        <v>0</v>
      </c>
      <c r="AH120" s="13">
        <v>2771</v>
      </c>
      <c r="AI120" s="13">
        <v>1018</v>
      </c>
      <c r="AJ120" s="13">
        <v>280</v>
      </c>
      <c r="AK120" s="13">
        <v>0</v>
      </c>
      <c r="AL120" s="13">
        <v>0</v>
      </c>
      <c r="AM120" s="13">
        <v>1298</v>
      </c>
      <c r="AN120" s="13">
        <v>0</v>
      </c>
      <c r="AO120" s="13">
        <v>0</v>
      </c>
      <c r="AP120" s="13">
        <v>360</v>
      </c>
      <c r="AQ120" s="13">
        <v>360</v>
      </c>
      <c r="AR120" s="13"/>
      <c r="AS120" s="13">
        <v>0</v>
      </c>
      <c r="AT120" s="13"/>
      <c r="AU120" s="13">
        <v>0</v>
      </c>
      <c r="AV120" s="13">
        <v>15748</v>
      </c>
      <c r="AW120" s="13">
        <v>15748</v>
      </c>
      <c r="AX120" s="13">
        <v>9284</v>
      </c>
      <c r="AY120" s="13">
        <v>1591</v>
      </c>
      <c r="AZ120" s="13">
        <v>10875</v>
      </c>
      <c r="BA120" s="13"/>
      <c r="BB120" s="13">
        <v>0</v>
      </c>
      <c r="BC120" s="13">
        <v>0</v>
      </c>
      <c r="BD120" s="13">
        <v>0</v>
      </c>
      <c r="BE120" s="13">
        <v>0</v>
      </c>
      <c r="BF120" s="13">
        <v>7000</v>
      </c>
      <c r="BG120" s="13">
        <v>33623</v>
      </c>
      <c r="BH120" s="13">
        <v>302</v>
      </c>
      <c r="BI120" s="13"/>
      <c r="BJ120" s="13">
        <v>10080</v>
      </c>
      <c r="BK120" s="13">
        <v>7035</v>
      </c>
      <c r="BL120" s="13">
        <v>5</v>
      </c>
      <c r="BM120" s="13">
        <v>0</v>
      </c>
      <c r="BN120" s="13">
        <v>17125</v>
      </c>
      <c r="BO120" s="13">
        <v>10</v>
      </c>
      <c r="BP120" s="13">
        <v>1075</v>
      </c>
      <c r="BQ120" s="13">
        <v>45</v>
      </c>
      <c r="BR120" s="13">
        <v>0</v>
      </c>
      <c r="BS120" s="13">
        <v>1125</v>
      </c>
      <c r="BT120" s="13">
        <v>1960</v>
      </c>
    </row>
    <row r="121" spans="1:72" x14ac:dyDescent="0.45">
      <c r="A121" t="s">
        <v>311</v>
      </c>
      <c r="B121" t="s">
        <v>312</v>
      </c>
      <c r="C121" s="13">
        <v>1814</v>
      </c>
      <c r="D121" s="13">
        <v>5596</v>
      </c>
      <c r="E121" s="13">
        <v>18080</v>
      </c>
      <c r="F121" s="13">
        <v>895</v>
      </c>
      <c r="G121" s="13">
        <v>0</v>
      </c>
      <c r="H121" s="13">
        <v>0</v>
      </c>
      <c r="I121" s="13">
        <v>33747</v>
      </c>
      <c r="J121" s="13">
        <v>60132</v>
      </c>
      <c r="K121" s="13">
        <v>227406</v>
      </c>
      <c r="L121" s="13">
        <v>33267</v>
      </c>
      <c r="M121" s="13">
        <v>78140</v>
      </c>
      <c r="N121" s="13">
        <v>4667</v>
      </c>
      <c r="O121" s="13"/>
      <c r="P121" s="13">
        <v>17190</v>
      </c>
      <c r="Q121" s="13">
        <v>420802</v>
      </c>
      <c r="R121" s="13">
        <v>0</v>
      </c>
      <c r="S121" s="13">
        <v>163</v>
      </c>
      <c r="T121" s="13">
        <v>213</v>
      </c>
      <c r="U121" s="13">
        <v>475</v>
      </c>
      <c r="V121" s="13">
        <v>7152</v>
      </c>
      <c r="W121" s="13">
        <v>563</v>
      </c>
      <c r="X121" s="13">
        <v>0</v>
      </c>
      <c r="Y121" s="13">
        <v>6</v>
      </c>
      <c r="Z121" s="13">
        <v>1117</v>
      </c>
      <c r="AA121" s="13">
        <v>9689</v>
      </c>
      <c r="AB121" s="13">
        <v>1244</v>
      </c>
      <c r="AC121" s="13">
        <v>689</v>
      </c>
      <c r="AD121" s="13">
        <v>5795</v>
      </c>
      <c r="AE121" s="13">
        <v>0</v>
      </c>
      <c r="AF121" s="13">
        <v>363</v>
      </c>
      <c r="AG121" s="13">
        <v>205</v>
      </c>
      <c r="AH121" s="13">
        <v>17985</v>
      </c>
      <c r="AI121" s="13">
        <v>8081</v>
      </c>
      <c r="AJ121" s="13">
        <v>353</v>
      </c>
      <c r="AK121" s="13">
        <v>394</v>
      </c>
      <c r="AL121" s="13">
        <v>1251</v>
      </c>
      <c r="AM121" s="13">
        <v>10079</v>
      </c>
      <c r="AN121" s="13">
        <v>193</v>
      </c>
      <c r="AO121" s="13">
        <v>365</v>
      </c>
      <c r="AP121" s="13">
        <v>4645</v>
      </c>
      <c r="AQ121" s="13">
        <v>5203</v>
      </c>
      <c r="AR121" s="13"/>
      <c r="AS121" s="13">
        <v>9636</v>
      </c>
      <c r="AT121" s="13"/>
      <c r="AU121" s="13">
        <v>0</v>
      </c>
      <c r="AV121" s="13">
        <v>22821</v>
      </c>
      <c r="AW121" s="13">
        <v>32457</v>
      </c>
      <c r="AX121" s="13">
        <v>37993</v>
      </c>
      <c r="AY121" s="13">
        <v>2974</v>
      </c>
      <c r="AZ121" s="13">
        <v>40967</v>
      </c>
      <c r="BA121" s="13"/>
      <c r="BB121" s="13">
        <v>0</v>
      </c>
      <c r="BC121" s="13">
        <v>0</v>
      </c>
      <c r="BD121" s="13">
        <v>0</v>
      </c>
      <c r="BE121" s="13">
        <v>0</v>
      </c>
      <c r="BF121" s="13">
        <v>4716</v>
      </c>
      <c r="BG121" s="13">
        <v>78140</v>
      </c>
      <c r="BH121" s="13">
        <v>4667</v>
      </c>
      <c r="BI121" s="13"/>
      <c r="BJ121" s="13">
        <v>6335</v>
      </c>
      <c r="BK121" s="13">
        <v>5505</v>
      </c>
      <c r="BL121" s="13">
        <v>10</v>
      </c>
      <c r="BM121" s="13">
        <v>0</v>
      </c>
      <c r="BN121" s="13">
        <v>11850</v>
      </c>
      <c r="BO121" s="13">
        <v>0</v>
      </c>
      <c r="BP121" s="13">
        <v>1725</v>
      </c>
      <c r="BQ121" s="13">
        <v>0</v>
      </c>
      <c r="BR121" s="13">
        <v>0</v>
      </c>
      <c r="BS121" s="13">
        <v>1725</v>
      </c>
      <c r="BT121" s="13">
        <v>4240</v>
      </c>
    </row>
    <row r="122" spans="1:72" x14ac:dyDescent="0.45">
      <c r="A122" t="s">
        <v>313</v>
      </c>
      <c r="B122" t="s">
        <v>314</v>
      </c>
      <c r="C122" s="13">
        <v>2898</v>
      </c>
      <c r="D122" s="13">
        <v>0</v>
      </c>
      <c r="E122" s="13">
        <v>19139</v>
      </c>
      <c r="F122" s="13">
        <v>2264</v>
      </c>
      <c r="G122" s="13">
        <v>0</v>
      </c>
      <c r="H122" s="13">
        <v>0</v>
      </c>
      <c r="I122" s="13">
        <v>2040</v>
      </c>
      <c r="J122" s="13">
        <v>26341</v>
      </c>
      <c r="K122" s="13">
        <v>22578</v>
      </c>
      <c r="L122" s="13">
        <v>167567</v>
      </c>
      <c r="M122" s="13">
        <v>18444</v>
      </c>
      <c r="N122" s="13">
        <v>269</v>
      </c>
      <c r="O122" s="13"/>
      <c r="P122" s="13">
        <v>12306</v>
      </c>
      <c r="Q122" s="13">
        <v>247505</v>
      </c>
      <c r="R122" s="13">
        <v>1938</v>
      </c>
      <c r="S122" s="13">
        <v>36619</v>
      </c>
      <c r="T122" s="13">
        <v>105</v>
      </c>
      <c r="U122" s="13">
        <v>670</v>
      </c>
      <c r="V122" s="13">
        <v>2999</v>
      </c>
      <c r="W122" s="13">
        <v>0</v>
      </c>
      <c r="X122" s="13">
        <v>0</v>
      </c>
      <c r="Y122" s="13">
        <v>223</v>
      </c>
      <c r="Z122" s="13">
        <v>635</v>
      </c>
      <c r="AA122" s="13">
        <v>43189</v>
      </c>
      <c r="AB122" s="13">
        <v>16372</v>
      </c>
      <c r="AC122" s="13">
        <v>4114</v>
      </c>
      <c r="AD122" s="13">
        <v>25218</v>
      </c>
      <c r="AE122" s="13">
        <v>0</v>
      </c>
      <c r="AF122" s="13">
        <v>1902</v>
      </c>
      <c r="AG122" s="13">
        <v>854</v>
      </c>
      <c r="AH122" s="13">
        <v>91649</v>
      </c>
      <c r="AI122" s="13">
        <v>22307</v>
      </c>
      <c r="AJ122" s="13">
        <v>125</v>
      </c>
      <c r="AK122" s="13">
        <v>10189</v>
      </c>
      <c r="AL122" s="13">
        <v>641</v>
      </c>
      <c r="AM122" s="13">
        <v>33262</v>
      </c>
      <c r="AN122" s="13">
        <v>8160</v>
      </c>
      <c r="AO122" s="13">
        <v>1191</v>
      </c>
      <c r="AP122" s="13">
        <v>33305</v>
      </c>
      <c r="AQ122" s="13">
        <v>42656</v>
      </c>
      <c r="AR122" s="13"/>
      <c r="AS122" s="13">
        <v>0</v>
      </c>
      <c r="AT122" s="13"/>
      <c r="AU122" s="13">
        <v>0</v>
      </c>
      <c r="AV122" s="13">
        <v>2002</v>
      </c>
      <c r="AW122" s="13">
        <v>2002</v>
      </c>
      <c r="AX122" s="13">
        <v>0</v>
      </c>
      <c r="AY122" s="13">
        <v>501</v>
      </c>
      <c r="AZ122" s="13">
        <v>501</v>
      </c>
      <c r="BA122" s="13"/>
      <c r="BB122" s="13">
        <v>0</v>
      </c>
      <c r="BC122" s="13">
        <v>0</v>
      </c>
      <c r="BD122" s="13">
        <v>0</v>
      </c>
      <c r="BE122" s="13">
        <v>0</v>
      </c>
      <c r="BF122" s="13">
        <v>15941</v>
      </c>
      <c r="BG122" s="13">
        <v>18444</v>
      </c>
      <c r="BH122" s="13">
        <v>269</v>
      </c>
      <c r="BI122" s="13"/>
      <c r="BJ122" s="13">
        <v>785</v>
      </c>
      <c r="BK122" s="13">
        <v>385</v>
      </c>
      <c r="BL122" s="13">
        <v>0</v>
      </c>
      <c r="BM122" s="13">
        <v>0</v>
      </c>
      <c r="BN122" s="13">
        <v>1170</v>
      </c>
      <c r="BO122" s="13">
        <v>0</v>
      </c>
      <c r="BP122" s="13">
        <v>965</v>
      </c>
      <c r="BQ122" s="13">
        <v>0</v>
      </c>
      <c r="BR122" s="13">
        <v>0</v>
      </c>
      <c r="BS122" s="13">
        <v>965</v>
      </c>
      <c r="BT122" s="13">
        <v>1570</v>
      </c>
    </row>
    <row r="123" spans="1:72" x14ac:dyDescent="0.45">
      <c r="A123" t="s">
        <v>315</v>
      </c>
      <c r="B123" t="s">
        <v>316</v>
      </c>
      <c r="C123" s="13">
        <v>0</v>
      </c>
      <c r="D123" s="13">
        <v>0</v>
      </c>
      <c r="E123" s="13">
        <v>0</v>
      </c>
      <c r="F123" s="13"/>
      <c r="G123" s="13">
        <v>0</v>
      </c>
      <c r="H123" s="13">
        <v>0</v>
      </c>
      <c r="I123" s="13">
        <v>0</v>
      </c>
      <c r="J123" s="13">
        <v>0</v>
      </c>
      <c r="K123" s="13">
        <v>1326</v>
      </c>
      <c r="L123" s="13">
        <v>0</v>
      </c>
      <c r="M123" s="13">
        <v>1</v>
      </c>
      <c r="N123" s="13">
        <v>0</v>
      </c>
      <c r="O123" s="13"/>
      <c r="P123" s="13">
        <v>0</v>
      </c>
      <c r="Q123" s="13">
        <v>1327</v>
      </c>
      <c r="R123" s="13"/>
      <c r="S123" s="13"/>
      <c r="T123" s="13"/>
      <c r="U123" s="13"/>
      <c r="V123" s="13"/>
      <c r="W123" s="13"/>
      <c r="X123" s="13"/>
      <c r="Y123" s="13"/>
      <c r="Z123" s="13"/>
      <c r="AA123" s="13"/>
      <c r="AB123" s="13"/>
      <c r="AC123" s="13"/>
      <c r="AD123" s="13"/>
      <c r="AE123" s="13"/>
      <c r="AF123" s="13"/>
      <c r="AG123" s="13"/>
      <c r="AH123" s="13">
        <v>0</v>
      </c>
      <c r="AI123" s="13"/>
      <c r="AJ123" s="13"/>
      <c r="AK123" s="13"/>
      <c r="AL123" s="13"/>
      <c r="AM123" s="13">
        <v>0</v>
      </c>
      <c r="AN123" s="13"/>
      <c r="AO123" s="13"/>
      <c r="AP123" s="13"/>
      <c r="AQ123" s="13">
        <v>0</v>
      </c>
      <c r="AR123" s="13"/>
      <c r="AS123" s="13">
        <v>0</v>
      </c>
      <c r="AT123" s="13"/>
      <c r="AU123" s="13">
        <v>0</v>
      </c>
      <c r="AV123" s="13">
        <v>0</v>
      </c>
      <c r="AW123" s="13">
        <v>0</v>
      </c>
      <c r="AX123" s="13">
        <v>0</v>
      </c>
      <c r="AY123" s="13">
        <v>1</v>
      </c>
      <c r="AZ123" s="13">
        <v>1</v>
      </c>
      <c r="BA123" s="13"/>
      <c r="BB123" s="13">
        <v>0</v>
      </c>
      <c r="BC123" s="13">
        <v>0</v>
      </c>
      <c r="BD123" s="13">
        <v>0</v>
      </c>
      <c r="BE123" s="13">
        <v>0</v>
      </c>
      <c r="BF123" s="13">
        <v>0</v>
      </c>
      <c r="BG123" s="13">
        <v>1</v>
      </c>
      <c r="BH123" s="13">
        <v>0</v>
      </c>
      <c r="BI123" s="13"/>
      <c r="BJ123" s="13">
        <v>235</v>
      </c>
      <c r="BK123" s="13">
        <v>145</v>
      </c>
      <c r="BL123" s="13">
        <v>0</v>
      </c>
      <c r="BM123" s="13">
        <v>0</v>
      </c>
      <c r="BN123" s="13">
        <v>380</v>
      </c>
      <c r="BO123" s="13"/>
      <c r="BP123" s="13"/>
      <c r="BQ123" s="13"/>
      <c r="BR123" s="13"/>
      <c r="BS123" s="13"/>
      <c r="BT123" s="13"/>
    </row>
    <row r="124" spans="1:72" x14ac:dyDescent="0.45">
      <c r="A124" t="s">
        <v>317</v>
      </c>
      <c r="B124" t="s">
        <v>318</v>
      </c>
      <c r="C124" s="13">
        <v>0</v>
      </c>
      <c r="D124" s="13">
        <v>0</v>
      </c>
      <c r="E124" s="13">
        <v>0</v>
      </c>
      <c r="F124" s="13"/>
      <c r="G124" s="13">
        <v>0</v>
      </c>
      <c r="H124" s="13">
        <v>0</v>
      </c>
      <c r="I124" s="13">
        <v>0</v>
      </c>
      <c r="J124" s="13">
        <v>0</v>
      </c>
      <c r="K124" s="13">
        <v>2304</v>
      </c>
      <c r="L124" s="13">
        <v>0</v>
      </c>
      <c r="M124" s="13">
        <v>540</v>
      </c>
      <c r="N124" s="13">
        <v>343</v>
      </c>
      <c r="O124" s="13"/>
      <c r="P124" s="13">
        <v>231</v>
      </c>
      <c r="Q124" s="13">
        <v>3418</v>
      </c>
      <c r="R124" s="13"/>
      <c r="S124" s="13"/>
      <c r="T124" s="13"/>
      <c r="U124" s="13"/>
      <c r="V124" s="13"/>
      <c r="W124" s="13"/>
      <c r="X124" s="13"/>
      <c r="Y124" s="13"/>
      <c r="Z124" s="13"/>
      <c r="AA124" s="13"/>
      <c r="AB124" s="13"/>
      <c r="AC124" s="13"/>
      <c r="AD124" s="13"/>
      <c r="AE124" s="13"/>
      <c r="AF124" s="13"/>
      <c r="AG124" s="13"/>
      <c r="AH124" s="13">
        <v>0</v>
      </c>
      <c r="AI124" s="13"/>
      <c r="AJ124" s="13"/>
      <c r="AK124" s="13"/>
      <c r="AL124" s="13"/>
      <c r="AM124" s="13">
        <v>0</v>
      </c>
      <c r="AN124" s="13"/>
      <c r="AO124" s="13"/>
      <c r="AP124" s="13"/>
      <c r="AQ124" s="13">
        <v>0</v>
      </c>
      <c r="AR124" s="13"/>
      <c r="AS124" s="13">
        <v>0</v>
      </c>
      <c r="AT124" s="13"/>
      <c r="AU124" s="13">
        <v>0</v>
      </c>
      <c r="AV124" s="13">
        <v>0</v>
      </c>
      <c r="AW124" s="13">
        <v>0</v>
      </c>
      <c r="AX124" s="13">
        <v>506</v>
      </c>
      <c r="AY124" s="13">
        <v>14</v>
      </c>
      <c r="AZ124" s="13">
        <v>520</v>
      </c>
      <c r="BA124" s="13"/>
      <c r="BB124" s="13">
        <v>0</v>
      </c>
      <c r="BC124" s="13">
        <v>0</v>
      </c>
      <c r="BD124" s="13">
        <v>0</v>
      </c>
      <c r="BE124" s="13">
        <v>0</v>
      </c>
      <c r="BF124" s="13">
        <v>20</v>
      </c>
      <c r="BG124" s="13">
        <v>540</v>
      </c>
      <c r="BH124" s="13">
        <v>343</v>
      </c>
      <c r="BI124" s="13"/>
      <c r="BJ124" s="13">
        <v>150</v>
      </c>
      <c r="BK124" s="13">
        <v>165</v>
      </c>
      <c r="BL124" s="13">
        <v>0</v>
      </c>
      <c r="BM124" s="13">
        <v>0</v>
      </c>
      <c r="BN124" s="13">
        <v>315</v>
      </c>
      <c r="BO124" s="13"/>
      <c r="BP124" s="13"/>
      <c r="BQ124" s="13"/>
      <c r="BR124" s="13"/>
      <c r="BS124" s="13"/>
      <c r="BT124" s="13"/>
    </row>
    <row r="125" spans="1:72" x14ac:dyDescent="0.45">
      <c r="A125" t="s">
        <v>319</v>
      </c>
      <c r="B125" t="s">
        <v>320</v>
      </c>
      <c r="C125" s="13">
        <v>0</v>
      </c>
      <c r="D125" s="13">
        <v>0</v>
      </c>
      <c r="E125" s="13">
        <v>0</v>
      </c>
      <c r="F125" s="13"/>
      <c r="G125" s="13">
        <v>0</v>
      </c>
      <c r="H125" s="13">
        <v>0</v>
      </c>
      <c r="I125" s="13">
        <v>0</v>
      </c>
      <c r="J125" s="13">
        <v>0</v>
      </c>
      <c r="K125" s="13">
        <v>4461</v>
      </c>
      <c r="L125" s="13">
        <v>0</v>
      </c>
      <c r="M125" s="13">
        <v>254</v>
      </c>
      <c r="N125" s="13">
        <v>0</v>
      </c>
      <c r="O125" s="13"/>
      <c r="P125" s="13">
        <v>0</v>
      </c>
      <c r="Q125" s="13">
        <v>4715</v>
      </c>
      <c r="R125" s="13"/>
      <c r="S125" s="13"/>
      <c r="T125" s="13"/>
      <c r="U125" s="13"/>
      <c r="V125" s="13"/>
      <c r="W125" s="13"/>
      <c r="X125" s="13"/>
      <c r="Y125" s="13"/>
      <c r="Z125" s="13"/>
      <c r="AA125" s="13"/>
      <c r="AB125" s="13"/>
      <c r="AC125" s="13"/>
      <c r="AD125" s="13"/>
      <c r="AE125" s="13"/>
      <c r="AF125" s="13"/>
      <c r="AG125" s="13"/>
      <c r="AH125" s="13">
        <v>0</v>
      </c>
      <c r="AI125" s="13"/>
      <c r="AJ125" s="13"/>
      <c r="AK125" s="13"/>
      <c r="AL125" s="13"/>
      <c r="AM125" s="13">
        <v>0</v>
      </c>
      <c r="AN125" s="13"/>
      <c r="AO125" s="13"/>
      <c r="AP125" s="13"/>
      <c r="AQ125" s="13">
        <v>0</v>
      </c>
      <c r="AR125" s="13"/>
      <c r="AS125" s="13">
        <v>245</v>
      </c>
      <c r="AT125" s="13"/>
      <c r="AU125" s="13">
        <v>0</v>
      </c>
      <c r="AV125" s="13">
        <v>0</v>
      </c>
      <c r="AW125" s="13">
        <v>245</v>
      </c>
      <c r="AX125" s="13">
        <v>0</v>
      </c>
      <c r="AY125" s="13">
        <v>0</v>
      </c>
      <c r="AZ125" s="13">
        <v>0</v>
      </c>
      <c r="BA125" s="13"/>
      <c r="BB125" s="13">
        <v>0</v>
      </c>
      <c r="BC125" s="13">
        <v>9</v>
      </c>
      <c r="BD125" s="13">
        <v>0</v>
      </c>
      <c r="BE125" s="13">
        <v>0</v>
      </c>
      <c r="BF125" s="13">
        <v>0</v>
      </c>
      <c r="BG125" s="13">
        <v>254</v>
      </c>
      <c r="BH125" s="13">
        <v>0</v>
      </c>
      <c r="BI125" s="13"/>
      <c r="BJ125" s="13">
        <v>295</v>
      </c>
      <c r="BK125" s="13">
        <v>35</v>
      </c>
      <c r="BL125" s="13">
        <v>0</v>
      </c>
      <c r="BM125" s="13">
        <v>0</v>
      </c>
      <c r="BN125" s="13">
        <v>330</v>
      </c>
      <c r="BO125" s="13"/>
      <c r="BP125" s="13"/>
      <c r="BQ125" s="13"/>
      <c r="BR125" s="13"/>
      <c r="BS125" s="13"/>
      <c r="BT125" s="13"/>
    </row>
    <row r="126" spans="1:72" x14ac:dyDescent="0.45">
      <c r="A126" t="s">
        <v>321</v>
      </c>
      <c r="B126" t="s">
        <v>322</v>
      </c>
      <c r="C126" s="13">
        <v>0</v>
      </c>
      <c r="D126" s="13">
        <v>0</v>
      </c>
      <c r="E126" s="13">
        <v>0</v>
      </c>
      <c r="F126" s="13">
        <v>0</v>
      </c>
      <c r="G126" s="13">
        <v>0</v>
      </c>
      <c r="H126" s="13">
        <v>0</v>
      </c>
      <c r="I126" s="13">
        <v>0</v>
      </c>
      <c r="J126" s="13">
        <v>0</v>
      </c>
      <c r="K126" s="13">
        <v>719</v>
      </c>
      <c r="L126" s="13">
        <v>0</v>
      </c>
      <c r="M126" s="13">
        <v>12</v>
      </c>
      <c r="N126" s="13">
        <v>0</v>
      </c>
      <c r="O126" s="13"/>
      <c r="P126" s="13">
        <v>251</v>
      </c>
      <c r="Q126" s="13">
        <v>982</v>
      </c>
      <c r="R126" s="13"/>
      <c r="S126" s="13"/>
      <c r="T126" s="13"/>
      <c r="U126" s="13"/>
      <c r="V126" s="13"/>
      <c r="W126" s="13"/>
      <c r="X126" s="13"/>
      <c r="Y126" s="13"/>
      <c r="Z126" s="13"/>
      <c r="AA126" s="13"/>
      <c r="AB126" s="13"/>
      <c r="AC126" s="13"/>
      <c r="AD126" s="13"/>
      <c r="AE126" s="13"/>
      <c r="AF126" s="13"/>
      <c r="AG126" s="13"/>
      <c r="AH126" s="13">
        <v>0</v>
      </c>
      <c r="AI126" s="13"/>
      <c r="AJ126" s="13"/>
      <c r="AK126" s="13"/>
      <c r="AL126" s="13"/>
      <c r="AM126" s="13">
        <v>0</v>
      </c>
      <c r="AN126" s="13"/>
      <c r="AO126" s="13"/>
      <c r="AP126" s="13"/>
      <c r="AQ126" s="13">
        <v>0</v>
      </c>
      <c r="AR126" s="13"/>
      <c r="AS126" s="13">
        <v>0</v>
      </c>
      <c r="AT126" s="13"/>
      <c r="AU126" s="13">
        <v>0</v>
      </c>
      <c r="AV126" s="13">
        <v>0</v>
      </c>
      <c r="AW126" s="13">
        <v>0</v>
      </c>
      <c r="AX126" s="13">
        <v>0</v>
      </c>
      <c r="AY126" s="13">
        <v>0</v>
      </c>
      <c r="AZ126" s="13">
        <v>0</v>
      </c>
      <c r="BA126" s="13"/>
      <c r="BB126" s="13">
        <v>0</v>
      </c>
      <c r="BC126" s="13">
        <v>0</v>
      </c>
      <c r="BD126" s="13">
        <v>0</v>
      </c>
      <c r="BE126" s="13">
        <v>0</v>
      </c>
      <c r="BF126" s="13">
        <v>12</v>
      </c>
      <c r="BG126" s="13">
        <v>12</v>
      </c>
      <c r="BH126" s="13">
        <v>0</v>
      </c>
      <c r="BI126" s="13"/>
      <c r="BJ126" s="13">
        <v>30</v>
      </c>
      <c r="BK126" s="13">
        <v>45</v>
      </c>
      <c r="BL126" s="13">
        <v>0</v>
      </c>
      <c r="BM126" s="13">
        <v>0</v>
      </c>
      <c r="BN126" s="13">
        <v>75</v>
      </c>
      <c r="BO126" s="13"/>
      <c r="BP126" s="13"/>
      <c r="BQ126" s="13"/>
      <c r="BR126" s="13"/>
      <c r="BS126" s="13"/>
      <c r="BT126" s="13"/>
    </row>
    <row r="127" spans="1:72" x14ac:dyDescent="0.45">
      <c r="A127" t="s">
        <v>323</v>
      </c>
      <c r="B127" t="s">
        <v>324</v>
      </c>
      <c r="C127" s="13">
        <v>0</v>
      </c>
      <c r="D127" s="13">
        <v>0</v>
      </c>
      <c r="E127" s="13">
        <v>0</v>
      </c>
      <c r="F127" s="13">
        <v>0</v>
      </c>
      <c r="G127" s="13">
        <v>0</v>
      </c>
      <c r="H127" s="13">
        <v>0</v>
      </c>
      <c r="I127" s="13">
        <v>0</v>
      </c>
      <c r="J127" s="13">
        <v>0</v>
      </c>
      <c r="K127" s="13">
        <v>14828</v>
      </c>
      <c r="L127" s="13">
        <v>0</v>
      </c>
      <c r="M127" s="13">
        <v>1941</v>
      </c>
      <c r="N127" s="13">
        <v>135</v>
      </c>
      <c r="O127" s="13"/>
      <c r="P127" s="13">
        <v>18</v>
      </c>
      <c r="Q127" s="13">
        <v>16922</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c r="AS127" s="13">
        <v>0</v>
      </c>
      <c r="AT127" s="13"/>
      <c r="AU127" s="13">
        <v>0</v>
      </c>
      <c r="AV127" s="13">
        <v>0</v>
      </c>
      <c r="AW127" s="13">
        <v>0</v>
      </c>
      <c r="AX127" s="13">
        <v>0</v>
      </c>
      <c r="AY127" s="13">
        <v>0</v>
      </c>
      <c r="AZ127" s="13">
        <v>0</v>
      </c>
      <c r="BA127" s="13"/>
      <c r="BB127" s="13">
        <v>0</v>
      </c>
      <c r="BC127" s="13">
        <v>0</v>
      </c>
      <c r="BD127" s="13">
        <v>0</v>
      </c>
      <c r="BE127" s="13">
        <v>0</v>
      </c>
      <c r="BF127" s="13">
        <v>1941</v>
      </c>
      <c r="BG127" s="13">
        <v>1941</v>
      </c>
      <c r="BH127" s="13">
        <v>135</v>
      </c>
      <c r="BI127" s="13"/>
      <c r="BJ127" s="13">
        <v>80</v>
      </c>
      <c r="BK127" s="13">
        <v>175</v>
      </c>
      <c r="BL127" s="13">
        <v>0</v>
      </c>
      <c r="BM127" s="13">
        <v>0</v>
      </c>
      <c r="BN127" s="13">
        <v>260</v>
      </c>
      <c r="BO127" s="13"/>
      <c r="BP127" s="13"/>
      <c r="BQ127" s="13"/>
      <c r="BR127" s="13"/>
      <c r="BS127" s="13"/>
      <c r="BT127" s="13"/>
    </row>
    <row r="128" spans="1:72" x14ac:dyDescent="0.45">
      <c r="A128" t="s">
        <v>325</v>
      </c>
      <c r="B128" t="s">
        <v>326</v>
      </c>
      <c r="C128" s="13">
        <v>0</v>
      </c>
      <c r="D128" s="13">
        <v>0</v>
      </c>
      <c r="E128" s="13">
        <v>0</v>
      </c>
      <c r="F128" s="13">
        <v>0</v>
      </c>
      <c r="G128" s="13">
        <v>0</v>
      </c>
      <c r="H128" s="13">
        <v>0</v>
      </c>
      <c r="I128" s="13">
        <v>0</v>
      </c>
      <c r="J128" s="13">
        <v>0</v>
      </c>
      <c r="K128" s="13">
        <v>1537</v>
      </c>
      <c r="L128" s="13">
        <v>0</v>
      </c>
      <c r="M128" s="13">
        <v>28</v>
      </c>
      <c r="N128" s="13">
        <v>0</v>
      </c>
      <c r="O128" s="13"/>
      <c r="P128" s="13">
        <v>0</v>
      </c>
      <c r="Q128" s="13">
        <v>1565</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c r="AS128" s="13">
        <v>0</v>
      </c>
      <c r="AT128" s="13"/>
      <c r="AU128" s="13">
        <v>0</v>
      </c>
      <c r="AV128" s="13">
        <v>0</v>
      </c>
      <c r="AW128" s="13">
        <v>0</v>
      </c>
      <c r="AX128" s="13">
        <v>0</v>
      </c>
      <c r="AY128" s="13">
        <v>0</v>
      </c>
      <c r="AZ128" s="13">
        <v>0</v>
      </c>
      <c r="BA128" s="13"/>
      <c r="BB128" s="13">
        <v>0</v>
      </c>
      <c r="BC128" s="13">
        <v>0</v>
      </c>
      <c r="BD128" s="13">
        <v>0</v>
      </c>
      <c r="BE128" s="13">
        <v>0</v>
      </c>
      <c r="BF128" s="13">
        <v>28</v>
      </c>
      <c r="BG128" s="13">
        <v>28</v>
      </c>
      <c r="BH128" s="13">
        <v>0</v>
      </c>
      <c r="BI128" s="13"/>
      <c r="BJ128" s="13">
        <v>10</v>
      </c>
      <c r="BK128" s="13">
        <v>20</v>
      </c>
      <c r="BL128" s="13">
        <v>0</v>
      </c>
      <c r="BM128" s="13">
        <v>0</v>
      </c>
      <c r="BN128" s="13">
        <v>35</v>
      </c>
      <c r="BO128" s="13"/>
      <c r="BP128" s="13"/>
      <c r="BQ128" s="13"/>
      <c r="BR128" s="13"/>
      <c r="BS128" s="13"/>
      <c r="BT128" s="13"/>
    </row>
    <row r="129" spans="1:72" x14ac:dyDescent="0.45">
      <c r="A129" t="s">
        <v>327</v>
      </c>
      <c r="B129" t="s">
        <v>328</v>
      </c>
      <c r="C129" s="13">
        <v>8726</v>
      </c>
      <c r="D129" s="13">
        <v>839</v>
      </c>
      <c r="E129" s="13">
        <v>17818</v>
      </c>
      <c r="F129" s="13">
        <v>5096</v>
      </c>
      <c r="G129" s="13">
        <v>697</v>
      </c>
      <c r="H129" s="13">
        <v>0</v>
      </c>
      <c r="I129" s="13">
        <v>2900</v>
      </c>
      <c r="J129" s="13">
        <v>36076</v>
      </c>
      <c r="K129" s="13">
        <v>163832</v>
      </c>
      <c r="L129" s="13">
        <v>38927</v>
      </c>
      <c r="M129" s="13">
        <v>70473</v>
      </c>
      <c r="N129" s="13">
        <v>621</v>
      </c>
      <c r="O129" s="13"/>
      <c r="P129" s="13">
        <v>1887</v>
      </c>
      <c r="Q129" s="13">
        <v>311816</v>
      </c>
      <c r="R129" s="13">
        <v>122</v>
      </c>
      <c r="S129" s="13">
        <v>427</v>
      </c>
      <c r="T129" s="13">
        <v>1041</v>
      </c>
      <c r="U129" s="13">
        <v>12558</v>
      </c>
      <c r="V129" s="13">
        <v>1187</v>
      </c>
      <c r="W129" s="13">
        <v>411</v>
      </c>
      <c r="X129" s="13">
        <v>395</v>
      </c>
      <c r="Y129" s="13">
        <v>0</v>
      </c>
      <c r="Z129" s="13">
        <v>700</v>
      </c>
      <c r="AA129" s="13">
        <v>16841</v>
      </c>
      <c r="AB129" s="13">
        <v>438</v>
      </c>
      <c r="AC129" s="13">
        <v>2354</v>
      </c>
      <c r="AD129" s="13">
        <v>10575</v>
      </c>
      <c r="AE129" s="13">
        <v>0</v>
      </c>
      <c r="AF129" s="13">
        <v>4173</v>
      </c>
      <c r="AG129" s="13">
        <v>234</v>
      </c>
      <c r="AH129" s="13">
        <v>34615</v>
      </c>
      <c r="AI129" s="13">
        <v>2514</v>
      </c>
      <c r="AJ129" s="13">
        <v>68</v>
      </c>
      <c r="AK129" s="13">
        <v>343</v>
      </c>
      <c r="AL129" s="13">
        <v>172</v>
      </c>
      <c r="AM129" s="13">
        <v>3097</v>
      </c>
      <c r="AN129" s="13">
        <v>34</v>
      </c>
      <c r="AO129" s="13">
        <v>585</v>
      </c>
      <c r="AP129" s="13">
        <v>596</v>
      </c>
      <c r="AQ129" s="13">
        <v>1215</v>
      </c>
      <c r="AR129" s="13"/>
      <c r="AS129" s="13">
        <v>744</v>
      </c>
      <c r="AT129" s="13"/>
      <c r="AU129" s="13">
        <v>25</v>
      </c>
      <c r="AV129" s="13">
        <v>18052</v>
      </c>
      <c r="AW129" s="13">
        <v>18821</v>
      </c>
      <c r="AX129" s="13">
        <v>35094</v>
      </c>
      <c r="AY129" s="13">
        <v>14505</v>
      </c>
      <c r="AZ129" s="13">
        <v>49599</v>
      </c>
      <c r="BA129" s="13"/>
      <c r="BB129" s="13">
        <v>0</v>
      </c>
      <c r="BC129" s="13">
        <v>473</v>
      </c>
      <c r="BD129" s="13">
        <v>1000</v>
      </c>
      <c r="BE129" s="13">
        <v>580</v>
      </c>
      <c r="BF129" s="13">
        <v>0</v>
      </c>
      <c r="BG129" s="13">
        <v>70473</v>
      </c>
      <c r="BH129" s="13">
        <v>621</v>
      </c>
      <c r="BI129" s="13"/>
      <c r="BJ129" s="13">
        <v>7385</v>
      </c>
      <c r="BK129" s="13">
        <v>10640</v>
      </c>
      <c r="BL129" s="13">
        <v>0</v>
      </c>
      <c r="BM129" s="13">
        <v>0</v>
      </c>
      <c r="BN129" s="13">
        <v>18025</v>
      </c>
      <c r="BO129" s="13">
        <v>0</v>
      </c>
      <c r="BP129" s="13">
        <v>1595</v>
      </c>
      <c r="BQ129" s="13">
        <v>55</v>
      </c>
      <c r="BR129" s="13">
        <v>0</v>
      </c>
      <c r="BS129" s="13">
        <v>1650</v>
      </c>
      <c r="BT129" s="13">
        <v>3765</v>
      </c>
    </row>
    <row r="130" spans="1:72" x14ac:dyDescent="0.45">
      <c r="A130" t="s">
        <v>329</v>
      </c>
      <c r="B130" t="s">
        <v>330</v>
      </c>
      <c r="C130" s="13">
        <v>0</v>
      </c>
      <c r="D130" s="13">
        <v>0</v>
      </c>
      <c r="E130" s="13">
        <v>0</v>
      </c>
      <c r="F130" s="13"/>
      <c r="G130" s="13">
        <v>0</v>
      </c>
      <c r="H130" s="13">
        <v>0</v>
      </c>
      <c r="I130" s="13">
        <v>0</v>
      </c>
      <c r="J130" s="13">
        <v>0</v>
      </c>
      <c r="K130" s="13">
        <v>313</v>
      </c>
      <c r="L130" s="13">
        <v>0</v>
      </c>
      <c r="M130" s="13">
        <v>1009</v>
      </c>
      <c r="N130" s="13">
        <v>0</v>
      </c>
      <c r="O130" s="13"/>
      <c r="P130" s="13">
        <v>0</v>
      </c>
      <c r="Q130" s="13">
        <v>1322</v>
      </c>
      <c r="R130" s="13"/>
      <c r="S130" s="13"/>
      <c r="T130" s="13"/>
      <c r="U130" s="13"/>
      <c r="V130" s="13"/>
      <c r="W130" s="13"/>
      <c r="X130" s="13"/>
      <c r="Y130" s="13"/>
      <c r="Z130" s="13"/>
      <c r="AA130" s="13"/>
      <c r="AB130" s="13"/>
      <c r="AC130" s="13"/>
      <c r="AD130" s="13"/>
      <c r="AE130" s="13"/>
      <c r="AF130" s="13"/>
      <c r="AG130" s="13"/>
      <c r="AH130" s="13">
        <v>0</v>
      </c>
      <c r="AI130" s="13"/>
      <c r="AJ130" s="13"/>
      <c r="AK130" s="13"/>
      <c r="AL130" s="13"/>
      <c r="AM130" s="13">
        <v>0</v>
      </c>
      <c r="AN130" s="13"/>
      <c r="AO130" s="13"/>
      <c r="AP130" s="13"/>
      <c r="AQ130" s="13">
        <v>0</v>
      </c>
      <c r="AR130" s="13"/>
      <c r="AS130" s="13">
        <v>0</v>
      </c>
      <c r="AT130" s="13"/>
      <c r="AU130" s="13">
        <v>0</v>
      </c>
      <c r="AV130" s="13">
        <v>0</v>
      </c>
      <c r="AW130" s="13">
        <v>0</v>
      </c>
      <c r="AX130" s="13">
        <v>0</v>
      </c>
      <c r="AY130" s="13">
        <v>0</v>
      </c>
      <c r="AZ130" s="13">
        <v>0</v>
      </c>
      <c r="BA130" s="13"/>
      <c r="BB130" s="13">
        <v>0</v>
      </c>
      <c r="BC130" s="13">
        <v>0</v>
      </c>
      <c r="BD130" s="13">
        <v>0</v>
      </c>
      <c r="BE130" s="13">
        <v>0</v>
      </c>
      <c r="BF130" s="13">
        <v>1009</v>
      </c>
      <c r="BG130" s="13">
        <v>1009</v>
      </c>
      <c r="BH130" s="13">
        <v>0</v>
      </c>
      <c r="BI130" s="13"/>
      <c r="BJ130" s="13">
        <v>65</v>
      </c>
      <c r="BK130" s="13">
        <v>45</v>
      </c>
      <c r="BL130" s="13">
        <v>0</v>
      </c>
      <c r="BM130" s="13">
        <v>0</v>
      </c>
      <c r="BN130" s="13">
        <v>110</v>
      </c>
      <c r="BO130" s="13"/>
      <c r="BP130" s="13"/>
      <c r="BQ130" s="13"/>
      <c r="BR130" s="13"/>
      <c r="BS130" s="13"/>
      <c r="BT130" s="13"/>
    </row>
    <row r="131" spans="1:72" x14ac:dyDescent="0.45">
      <c r="A131" t="s">
        <v>331</v>
      </c>
      <c r="B131" t="s">
        <v>332</v>
      </c>
      <c r="C131" s="13">
        <v>12648</v>
      </c>
      <c r="D131" s="13">
        <v>5226</v>
      </c>
      <c r="E131" s="13">
        <v>6671</v>
      </c>
      <c r="F131" s="13">
        <v>0</v>
      </c>
      <c r="G131" s="13">
        <v>2004</v>
      </c>
      <c r="H131" s="13">
        <v>445</v>
      </c>
      <c r="I131" s="13">
        <v>2139</v>
      </c>
      <c r="J131" s="13">
        <v>29133</v>
      </c>
      <c r="K131" s="13">
        <v>263334</v>
      </c>
      <c r="L131" s="13">
        <v>9555</v>
      </c>
      <c r="M131" s="13">
        <v>32064</v>
      </c>
      <c r="N131" s="13">
        <v>1863</v>
      </c>
      <c r="O131" s="13"/>
      <c r="P131" s="13">
        <v>131</v>
      </c>
      <c r="Q131" s="13">
        <v>336080</v>
      </c>
      <c r="R131" s="13">
        <v>307</v>
      </c>
      <c r="S131" s="13">
        <v>5</v>
      </c>
      <c r="T131" s="13">
        <v>150</v>
      </c>
      <c r="U131" s="13">
        <v>648</v>
      </c>
      <c r="V131" s="13">
        <v>366</v>
      </c>
      <c r="W131" s="13">
        <v>772</v>
      </c>
      <c r="X131" s="13">
        <v>116</v>
      </c>
      <c r="Y131" s="13">
        <v>0</v>
      </c>
      <c r="Z131" s="13">
        <v>211</v>
      </c>
      <c r="AA131" s="13">
        <v>2575</v>
      </c>
      <c r="AB131" s="13">
        <v>1007</v>
      </c>
      <c r="AC131" s="13">
        <v>159</v>
      </c>
      <c r="AD131" s="13">
        <v>3196</v>
      </c>
      <c r="AE131" s="13">
        <v>0</v>
      </c>
      <c r="AF131" s="13">
        <v>1028</v>
      </c>
      <c r="AG131" s="13">
        <v>13</v>
      </c>
      <c r="AH131" s="13">
        <v>7978</v>
      </c>
      <c r="AI131" s="13">
        <v>1265</v>
      </c>
      <c r="AJ131" s="13">
        <v>160</v>
      </c>
      <c r="AK131" s="13">
        <v>3</v>
      </c>
      <c r="AL131" s="13">
        <v>19</v>
      </c>
      <c r="AM131" s="13">
        <v>1447</v>
      </c>
      <c r="AN131" s="13">
        <v>41</v>
      </c>
      <c r="AO131" s="13">
        <v>71</v>
      </c>
      <c r="AP131" s="13">
        <v>18</v>
      </c>
      <c r="AQ131" s="13">
        <v>130</v>
      </c>
      <c r="AR131" s="13"/>
      <c r="AS131" s="13">
        <v>1285</v>
      </c>
      <c r="AT131" s="13"/>
      <c r="AU131" s="13">
        <v>606</v>
      </c>
      <c r="AV131" s="13">
        <v>3035</v>
      </c>
      <c r="AW131" s="13">
        <v>4926</v>
      </c>
      <c r="AX131" s="13">
        <v>16954</v>
      </c>
      <c r="AY131" s="13">
        <v>4156</v>
      </c>
      <c r="AZ131" s="13">
        <v>21110</v>
      </c>
      <c r="BA131" s="13"/>
      <c r="BB131" s="13">
        <v>0</v>
      </c>
      <c r="BC131" s="13">
        <v>0</v>
      </c>
      <c r="BD131" s="13">
        <v>500</v>
      </c>
      <c r="BE131" s="13">
        <v>0</v>
      </c>
      <c r="BF131" s="13">
        <v>5528</v>
      </c>
      <c r="BG131" s="13">
        <v>32064</v>
      </c>
      <c r="BH131" s="13">
        <v>1863</v>
      </c>
      <c r="BI131" s="13"/>
      <c r="BJ131" s="13">
        <v>19465</v>
      </c>
      <c r="BK131" s="13">
        <v>13580</v>
      </c>
      <c r="BL131" s="13">
        <v>5</v>
      </c>
      <c r="BM131" s="13">
        <v>0</v>
      </c>
      <c r="BN131" s="13">
        <v>33050</v>
      </c>
      <c r="BO131" s="13">
        <v>5</v>
      </c>
      <c r="BP131" s="13">
        <v>2635</v>
      </c>
      <c r="BQ131" s="13">
        <v>85</v>
      </c>
      <c r="BR131" s="13">
        <v>0</v>
      </c>
      <c r="BS131" s="13">
        <v>2725</v>
      </c>
      <c r="BT131" s="13">
        <v>4810</v>
      </c>
    </row>
    <row r="132" spans="1:72" x14ac:dyDescent="0.45">
      <c r="A132" t="s">
        <v>333</v>
      </c>
      <c r="B132" t="s">
        <v>334</v>
      </c>
      <c r="C132" s="13">
        <v>34357</v>
      </c>
      <c r="D132" s="13">
        <v>241</v>
      </c>
      <c r="E132" s="13">
        <v>70694</v>
      </c>
      <c r="F132" s="13">
        <v>7465</v>
      </c>
      <c r="G132" s="13">
        <v>0</v>
      </c>
      <c r="H132" s="13">
        <v>0</v>
      </c>
      <c r="I132" s="13">
        <v>18896</v>
      </c>
      <c r="J132" s="13">
        <v>131653</v>
      </c>
      <c r="K132" s="13">
        <v>483283</v>
      </c>
      <c r="L132" s="13">
        <v>323530</v>
      </c>
      <c r="M132" s="13">
        <v>145649</v>
      </c>
      <c r="N132" s="13">
        <v>7639</v>
      </c>
      <c r="O132" s="13"/>
      <c r="P132" s="13">
        <v>6138</v>
      </c>
      <c r="Q132" s="13">
        <v>1097892</v>
      </c>
      <c r="R132" s="13">
        <v>11987</v>
      </c>
      <c r="S132" s="13">
        <v>13803</v>
      </c>
      <c r="T132" s="13">
        <v>5888</v>
      </c>
      <c r="U132" s="13">
        <v>84982</v>
      </c>
      <c r="V132" s="13">
        <v>5982</v>
      </c>
      <c r="W132" s="13">
        <v>2508</v>
      </c>
      <c r="X132" s="13">
        <v>14342</v>
      </c>
      <c r="Y132" s="13">
        <v>5572</v>
      </c>
      <c r="Z132" s="13">
        <v>4209</v>
      </c>
      <c r="AA132" s="13">
        <v>149273</v>
      </c>
      <c r="AB132" s="13">
        <v>55327</v>
      </c>
      <c r="AC132" s="13">
        <v>3502</v>
      </c>
      <c r="AD132" s="13">
        <v>43451</v>
      </c>
      <c r="AE132" s="13">
        <v>0</v>
      </c>
      <c r="AF132" s="13">
        <v>24492</v>
      </c>
      <c r="AG132" s="13">
        <v>1630</v>
      </c>
      <c r="AH132" s="13">
        <v>277675</v>
      </c>
      <c r="AI132" s="13">
        <v>28444</v>
      </c>
      <c r="AJ132" s="13">
        <v>637</v>
      </c>
      <c r="AK132" s="13">
        <v>2637</v>
      </c>
      <c r="AL132" s="13">
        <v>1603</v>
      </c>
      <c r="AM132" s="13">
        <v>33321</v>
      </c>
      <c r="AN132" s="13">
        <v>732</v>
      </c>
      <c r="AO132" s="13">
        <v>4324</v>
      </c>
      <c r="AP132" s="13">
        <v>7478</v>
      </c>
      <c r="AQ132" s="13">
        <v>12534</v>
      </c>
      <c r="AR132" s="13"/>
      <c r="AS132" s="13">
        <v>1173</v>
      </c>
      <c r="AT132" s="13"/>
      <c r="AU132" s="13">
        <v>14</v>
      </c>
      <c r="AV132" s="13">
        <v>8235</v>
      </c>
      <c r="AW132" s="13">
        <v>9422</v>
      </c>
      <c r="AX132" s="13">
        <v>43369</v>
      </c>
      <c r="AY132" s="13">
        <v>11219</v>
      </c>
      <c r="AZ132" s="13">
        <v>54588</v>
      </c>
      <c r="BA132" s="13"/>
      <c r="BB132" s="13">
        <v>21574</v>
      </c>
      <c r="BC132" s="13">
        <v>404</v>
      </c>
      <c r="BD132" s="13">
        <v>2146</v>
      </c>
      <c r="BE132" s="13">
        <v>2490</v>
      </c>
      <c r="BF132" s="13">
        <v>55025</v>
      </c>
      <c r="BG132" s="13">
        <v>145649</v>
      </c>
      <c r="BH132" s="13">
        <v>7639</v>
      </c>
      <c r="BI132" s="13"/>
      <c r="BJ132" s="13">
        <v>21920</v>
      </c>
      <c r="BK132" s="13">
        <v>18330</v>
      </c>
      <c r="BL132" s="13">
        <v>0</v>
      </c>
      <c r="BM132" s="13">
        <v>0</v>
      </c>
      <c r="BN132" s="13">
        <v>40250</v>
      </c>
      <c r="BO132" s="13">
        <v>5</v>
      </c>
      <c r="BP132" s="13">
        <v>5075</v>
      </c>
      <c r="BQ132" s="13">
        <v>0</v>
      </c>
      <c r="BR132" s="13">
        <v>0</v>
      </c>
      <c r="BS132" s="13">
        <v>5080</v>
      </c>
      <c r="BT132" s="13">
        <v>10925</v>
      </c>
    </row>
    <row r="133" spans="1:72" x14ac:dyDescent="0.45">
      <c r="A133" t="s">
        <v>335</v>
      </c>
      <c r="B133" t="s">
        <v>336</v>
      </c>
      <c r="C133" s="13">
        <v>0</v>
      </c>
      <c r="D133" s="13">
        <v>0</v>
      </c>
      <c r="E133" s="13">
        <v>0</v>
      </c>
      <c r="F133" s="13">
        <v>0</v>
      </c>
      <c r="G133" s="13">
        <v>0</v>
      </c>
      <c r="H133" s="13">
        <v>0</v>
      </c>
      <c r="I133" s="13">
        <v>0</v>
      </c>
      <c r="J133" s="13">
        <v>0</v>
      </c>
      <c r="K133" s="13">
        <v>9429</v>
      </c>
      <c r="L133" s="13">
        <v>0</v>
      </c>
      <c r="M133" s="13">
        <v>10</v>
      </c>
      <c r="N133" s="13">
        <v>402</v>
      </c>
      <c r="O133" s="13"/>
      <c r="P133" s="13">
        <v>0</v>
      </c>
      <c r="Q133" s="13">
        <v>9841</v>
      </c>
      <c r="R133" s="13"/>
      <c r="S133" s="13"/>
      <c r="T133" s="13"/>
      <c r="U133" s="13"/>
      <c r="V133" s="13"/>
      <c r="W133" s="13"/>
      <c r="X133" s="13"/>
      <c r="Y133" s="13"/>
      <c r="Z133" s="13"/>
      <c r="AA133" s="13"/>
      <c r="AB133" s="13"/>
      <c r="AC133" s="13"/>
      <c r="AD133" s="13"/>
      <c r="AE133" s="13"/>
      <c r="AF133" s="13"/>
      <c r="AG133" s="13"/>
      <c r="AH133" s="13">
        <v>0</v>
      </c>
      <c r="AI133" s="13"/>
      <c r="AJ133" s="13"/>
      <c r="AK133" s="13"/>
      <c r="AL133" s="13"/>
      <c r="AM133" s="13">
        <v>0</v>
      </c>
      <c r="AN133" s="13"/>
      <c r="AO133" s="13"/>
      <c r="AP133" s="13"/>
      <c r="AQ133" s="13">
        <v>0</v>
      </c>
      <c r="AR133" s="13"/>
      <c r="AS133" s="13">
        <v>0</v>
      </c>
      <c r="AT133" s="13"/>
      <c r="AU133" s="13">
        <v>0</v>
      </c>
      <c r="AV133" s="13">
        <v>0</v>
      </c>
      <c r="AW133" s="13">
        <v>0</v>
      </c>
      <c r="AX133" s="13">
        <v>0</v>
      </c>
      <c r="AY133" s="13">
        <v>0</v>
      </c>
      <c r="AZ133" s="13">
        <v>0</v>
      </c>
      <c r="BA133" s="13"/>
      <c r="BB133" s="13">
        <v>0</v>
      </c>
      <c r="BC133" s="13">
        <v>0</v>
      </c>
      <c r="BD133" s="13">
        <v>0</v>
      </c>
      <c r="BE133" s="13">
        <v>0</v>
      </c>
      <c r="BF133" s="13">
        <v>10</v>
      </c>
      <c r="BG133" s="13">
        <v>10</v>
      </c>
      <c r="BH133" s="13">
        <v>402</v>
      </c>
      <c r="BI133" s="13"/>
      <c r="BJ133" s="13">
        <v>735</v>
      </c>
      <c r="BK133" s="13">
        <v>85</v>
      </c>
      <c r="BL133" s="13">
        <v>0</v>
      </c>
      <c r="BM133" s="13">
        <v>0</v>
      </c>
      <c r="BN133" s="13">
        <v>825</v>
      </c>
      <c r="BO133" s="13"/>
      <c r="BP133" s="13"/>
      <c r="BQ133" s="13"/>
      <c r="BR133" s="13"/>
      <c r="BS133" s="13"/>
      <c r="BT133" s="13"/>
    </row>
    <row r="134" spans="1:72" x14ac:dyDescent="0.45">
      <c r="A134" t="s">
        <v>337</v>
      </c>
      <c r="B134" t="s">
        <v>338</v>
      </c>
      <c r="C134" s="13">
        <v>0</v>
      </c>
      <c r="D134" s="13">
        <v>0</v>
      </c>
      <c r="E134" s="13">
        <v>0</v>
      </c>
      <c r="F134" s="13"/>
      <c r="G134" s="13">
        <v>0</v>
      </c>
      <c r="H134" s="13">
        <v>0</v>
      </c>
      <c r="I134" s="13">
        <v>0</v>
      </c>
      <c r="J134" s="13">
        <v>0</v>
      </c>
      <c r="K134" s="13">
        <v>368</v>
      </c>
      <c r="L134" s="13">
        <v>0</v>
      </c>
      <c r="M134" s="13">
        <v>63</v>
      </c>
      <c r="N134" s="13">
        <v>0</v>
      </c>
      <c r="O134" s="13"/>
      <c r="P134" s="13">
        <v>97</v>
      </c>
      <c r="Q134" s="13">
        <v>528</v>
      </c>
      <c r="R134" s="13"/>
      <c r="S134" s="13"/>
      <c r="T134" s="13"/>
      <c r="U134" s="13"/>
      <c r="V134" s="13"/>
      <c r="W134" s="13"/>
      <c r="X134" s="13"/>
      <c r="Y134" s="13"/>
      <c r="Z134" s="13"/>
      <c r="AA134" s="13"/>
      <c r="AB134" s="13"/>
      <c r="AC134" s="13"/>
      <c r="AD134" s="13"/>
      <c r="AE134" s="13"/>
      <c r="AF134" s="13"/>
      <c r="AG134" s="13"/>
      <c r="AH134" s="13">
        <v>0</v>
      </c>
      <c r="AI134" s="13"/>
      <c r="AJ134" s="13"/>
      <c r="AK134" s="13"/>
      <c r="AL134" s="13"/>
      <c r="AM134" s="13">
        <v>0</v>
      </c>
      <c r="AN134" s="13"/>
      <c r="AO134" s="13"/>
      <c r="AP134" s="13"/>
      <c r="AQ134" s="13">
        <v>0</v>
      </c>
      <c r="AR134" s="13"/>
      <c r="AS134" s="13">
        <v>0</v>
      </c>
      <c r="AT134" s="13"/>
      <c r="AU134" s="13">
        <v>0</v>
      </c>
      <c r="AV134" s="13">
        <v>60</v>
      </c>
      <c r="AW134" s="13">
        <v>60</v>
      </c>
      <c r="AX134" s="13">
        <v>0</v>
      </c>
      <c r="AY134" s="13">
        <v>0</v>
      </c>
      <c r="AZ134" s="13">
        <v>0</v>
      </c>
      <c r="BA134" s="13"/>
      <c r="BB134" s="13">
        <v>0</v>
      </c>
      <c r="BC134" s="13">
        <v>0</v>
      </c>
      <c r="BD134" s="13">
        <v>0</v>
      </c>
      <c r="BE134" s="13">
        <v>0</v>
      </c>
      <c r="BF134" s="13">
        <v>3</v>
      </c>
      <c r="BG134" s="13">
        <v>63</v>
      </c>
      <c r="BH134" s="13">
        <v>0</v>
      </c>
      <c r="BI134" s="13"/>
      <c r="BJ134" s="13">
        <v>25</v>
      </c>
      <c r="BK134" s="13">
        <v>65</v>
      </c>
      <c r="BL134" s="13">
        <v>0</v>
      </c>
      <c r="BM134" s="13">
        <v>0</v>
      </c>
      <c r="BN134" s="13">
        <v>90</v>
      </c>
      <c r="BO134" s="13"/>
      <c r="BP134" s="13"/>
      <c r="BQ134" s="13"/>
      <c r="BR134" s="13"/>
      <c r="BS134" s="13"/>
      <c r="BT134" s="13"/>
    </row>
    <row r="135" spans="1:72" x14ac:dyDescent="0.45">
      <c r="A135" t="s">
        <v>339</v>
      </c>
      <c r="B135" t="s">
        <v>340</v>
      </c>
      <c r="C135" s="13">
        <v>0</v>
      </c>
      <c r="D135" s="13">
        <v>0</v>
      </c>
      <c r="E135" s="13">
        <v>0</v>
      </c>
      <c r="F135" s="13"/>
      <c r="G135" s="13">
        <v>0</v>
      </c>
      <c r="H135" s="13">
        <v>0</v>
      </c>
      <c r="I135" s="13">
        <v>0</v>
      </c>
      <c r="J135" s="13">
        <v>0</v>
      </c>
      <c r="K135" s="13">
        <v>313</v>
      </c>
      <c r="L135" s="13">
        <v>0</v>
      </c>
      <c r="M135" s="13">
        <v>3</v>
      </c>
      <c r="N135" s="13">
        <v>0</v>
      </c>
      <c r="O135" s="13"/>
      <c r="P135" s="13">
        <v>0</v>
      </c>
      <c r="Q135" s="13">
        <v>316</v>
      </c>
      <c r="R135" s="13"/>
      <c r="S135" s="13"/>
      <c r="T135" s="13"/>
      <c r="U135" s="13"/>
      <c r="V135" s="13"/>
      <c r="W135" s="13"/>
      <c r="X135" s="13"/>
      <c r="Y135" s="13"/>
      <c r="Z135" s="13"/>
      <c r="AA135" s="13"/>
      <c r="AB135" s="13"/>
      <c r="AC135" s="13"/>
      <c r="AD135" s="13"/>
      <c r="AE135" s="13"/>
      <c r="AF135" s="13"/>
      <c r="AG135" s="13"/>
      <c r="AH135" s="13">
        <v>0</v>
      </c>
      <c r="AI135" s="13"/>
      <c r="AJ135" s="13"/>
      <c r="AK135" s="13"/>
      <c r="AL135" s="13"/>
      <c r="AM135" s="13">
        <v>0</v>
      </c>
      <c r="AN135" s="13"/>
      <c r="AO135" s="13"/>
      <c r="AP135" s="13"/>
      <c r="AQ135" s="13">
        <v>0</v>
      </c>
      <c r="AR135" s="13"/>
      <c r="AS135" s="13">
        <v>0</v>
      </c>
      <c r="AT135" s="13"/>
      <c r="AU135" s="13">
        <v>0</v>
      </c>
      <c r="AV135" s="13">
        <v>0</v>
      </c>
      <c r="AW135" s="13">
        <v>0</v>
      </c>
      <c r="AX135" s="13">
        <v>0</v>
      </c>
      <c r="AY135" s="13">
        <v>0</v>
      </c>
      <c r="AZ135" s="13">
        <v>0</v>
      </c>
      <c r="BA135" s="13"/>
      <c r="BB135" s="13">
        <v>0</v>
      </c>
      <c r="BC135" s="13">
        <v>0</v>
      </c>
      <c r="BD135" s="13">
        <v>0</v>
      </c>
      <c r="BE135" s="13">
        <v>0</v>
      </c>
      <c r="BF135" s="13">
        <v>3</v>
      </c>
      <c r="BG135" s="13">
        <v>3</v>
      </c>
      <c r="BH135" s="13">
        <v>0</v>
      </c>
      <c r="BI135" s="13"/>
      <c r="BJ135" s="13">
        <v>65</v>
      </c>
      <c r="BK135" s="13">
        <v>15</v>
      </c>
      <c r="BL135" s="13">
        <v>0</v>
      </c>
      <c r="BM135" s="13">
        <v>0</v>
      </c>
      <c r="BN135" s="13">
        <v>80</v>
      </c>
      <c r="BO135" s="13"/>
      <c r="BP135" s="13"/>
      <c r="BQ135" s="13"/>
      <c r="BR135" s="13"/>
      <c r="BS135" s="13"/>
      <c r="BT135" s="13"/>
    </row>
    <row r="136" spans="1:72" x14ac:dyDescent="0.45">
      <c r="A136" t="s">
        <v>341</v>
      </c>
      <c r="B136" t="s">
        <v>342</v>
      </c>
      <c r="C136" s="13">
        <v>0</v>
      </c>
      <c r="D136" s="13">
        <v>0</v>
      </c>
      <c r="E136" s="13">
        <v>0</v>
      </c>
      <c r="F136" s="13">
        <v>0</v>
      </c>
      <c r="G136" s="13">
        <v>0</v>
      </c>
      <c r="H136" s="13">
        <v>0</v>
      </c>
      <c r="I136" s="13">
        <v>0</v>
      </c>
      <c r="J136" s="13">
        <v>0</v>
      </c>
      <c r="K136" s="13">
        <v>489</v>
      </c>
      <c r="L136" s="13">
        <v>0</v>
      </c>
      <c r="M136" s="13">
        <v>188</v>
      </c>
      <c r="N136" s="13">
        <v>0</v>
      </c>
      <c r="O136" s="13"/>
      <c r="P136" s="13">
        <v>1</v>
      </c>
      <c r="Q136" s="13">
        <v>678</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v>0</v>
      </c>
      <c r="AI136" s="13">
        <v>0</v>
      </c>
      <c r="AJ136" s="13">
        <v>0</v>
      </c>
      <c r="AK136" s="13">
        <v>0</v>
      </c>
      <c r="AL136" s="13">
        <v>0</v>
      </c>
      <c r="AM136" s="13">
        <v>0</v>
      </c>
      <c r="AN136" s="13">
        <v>0</v>
      </c>
      <c r="AO136" s="13">
        <v>0</v>
      </c>
      <c r="AP136" s="13">
        <v>0</v>
      </c>
      <c r="AQ136" s="13">
        <v>0</v>
      </c>
      <c r="AR136" s="13"/>
      <c r="AS136" s="13">
        <v>0</v>
      </c>
      <c r="AT136" s="13"/>
      <c r="AU136" s="13">
        <v>0</v>
      </c>
      <c r="AV136" s="13">
        <v>0</v>
      </c>
      <c r="AW136" s="13">
        <v>0</v>
      </c>
      <c r="AX136" s="13">
        <v>178</v>
      </c>
      <c r="AY136" s="13">
        <v>0</v>
      </c>
      <c r="AZ136" s="13">
        <v>178</v>
      </c>
      <c r="BA136" s="13"/>
      <c r="BB136" s="13">
        <v>0</v>
      </c>
      <c r="BC136" s="13">
        <v>0</v>
      </c>
      <c r="BD136" s="13">
        <v>0</v>
      </c>
      <c r="BE136" s="13">
        <v>0</v>
      </c>
      <c r="BF136" s="13">
        <v>10</v>
      </c>
      <c r="BG136" s="13">
        <v>188</v>
      </c>
      <c r="BH136" s="13">
        <v>0</v>
      </c>
      <c r="BI136" s="13"/>
      <c r="BJ136" s="13">
        <v>35</v>
      </c>
      <c r="BK136" s="13">
        <v>50</v>
      </c>
      <c r="BL136" s="13">
        <v>0</v>
      </c>
      <c r="BM136" s="13">
        <v>5</v>
      </c>
      <c r="BN136" s="13">
        <v>85</v>
      </c>
      <c r="BO136" s="13"/>
      <c r="BP136" s="13"/>
      <c r="BQ136" s="13"/>
      <c r="BR136" s="13"/>
      <c r="BS136" s="13"/>
      <c r="BT136" s="13"/>
    </row>
    <row r="137" spans="1:72" x14ac:dyDescent="0.45">
      <c r="A137" t="s">
        <v>343</v>
      </c>
      <c r="B137" t="s">
        <v>344</v>
      </c>
      <c r="C137" s="13">
        <v>0</v>
      </c>
      <c r="D137" s="13">
        <v>0</v>
      </c>
      <c r="E137" s="13">
        <v>0</v>
      </c>
      <c r="F137" s="13">
        <v>0</v>
      </c>
      <c r="G137" s="13">
        <v>0</v>
      </c>
      <c r="H137" s="13">
        <v>0</v>
      </c>
      <c r="I137" s="13">
        <v>0</v>
      </c>
      <c r="J137" s="13">
        <v>0</v>
      </c>
      <c r="K137" s="13">
        <v>3045</v>
      </c>
      <c r="L137" s="13">
        <v>0</v>
      </c>
      <c r="M137" s="13">
        <v>46</v>
      </c>
      <c r="N137" s="13">
        <v>1</v>
      </c>
      <c r="O137" s="13"/>
      <c r="P137" s="13">
        <v>145</v>
      </c>
      <c r="Q137" s="13">
        <v>3237</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v>0</v>
      </c>
      <c r="AI137" s="13">
        <v>0</v>
      </c>
      <c r="AJ137" s="13">
        <v>0</v>
      </c>
      <c r="AK137" s="13">
        <v>0</v>
      </c>
      <c r="AL137" s="13">
        <v>0</v>
      </c>
      <c r="AM137" s="13">
        <v>0</v>
      </c>
      <c r="AN137" s="13">
        <v>0</v>
      </c>
      <c r="AO137" s="13">
        <v>0</v>
      </c>
      <c r="AP137" s="13">
        <v>0</v>
      </c>
      <c r="AQ137" s="13">
        <v>0</v>
      </c>
      <c r="AR137" s="13"/>
      <c r="AS137" s="13">
        <v>0</v>
      </c>
      <c r="AT137" s="13"/>
      <c r="AU137" s="13">
        <v>0</v>
      </c>
      <c r="AV137" s="13">
        <v>0</v>
      </c>
      <c r="AW137" s="13">
        <v>0</v>
      </c>
      <c r="AX137" s="13">
        <v>0</v>
      </c>
      <c r="AY137" s="13">
        <v>0</v>
      </c>
      <c r="AZ137" s="13">
        <v>0</v>
      </c>
      <c r="BA137" s="13"/>
      <c r="BB137" s="13">
        <v>0</v>
      </c>
      <c r="BC137" s="13">
        <v>0</v>
      </c>
      <c r="BD137" s="13">
        <v>0</v>
      </c>
      <c r="BE137" s="13">
        <v>0</v>
      </c>
      <c r="BF137" s="13">
        <v>46</v>
      </c>
      <c r="BG137" s="13">
        <v>46</v>
      </c>
      <c r="BH137" s="13">
        <v>1</v>
      </c>
      <c r="BI137" s="13"/>
      <c r="BJ137" s="13">
        <v>285</v>
      </c>
      <c r="BK137" s="13">
        <v>270</v>
      </c>
      <c r="BL137" s="13">
        <v>0</v>
      </c>
      <c r="BM137" s="13">
        <v>0</v>
      </c>
      <c r="BN137" s="13">
        <v>555</v>
      </c>
      <c r="BO137" s="13"/>
      <c r="BP137" s="13"/>
      <c r="BQ137" s="13"/>
      <c r="BR137" s="13"/>
      <c r="BS137" s="13"/>
      <c r="BT137" s="13"/>
    </row>
    <row r="138" spans="1:72" x14ac:dyDescent="0.45">
      <c r="A138" t="s">
        <v>345</v>
      </c>
      <c r="B138" t="s">
        <v>346</v>
      </c>
      <c r="C138" s="13">
        <v>0</v>
      </c>
      <c r="D138" s="13">
        <v>0</v>
      </c>
      <c r="E138" s="13">
        <v>0</v>
      </c>
      <c r="F138" s="13"/>
      <c r="G138" s="13">
        <v>0</v>
      </c>
      <c r="H138" s="13">
        <v>0</v>
      </c>
      <c r="I138" s="13">
        <v>0</v>
      </c>
      <c r="J138" s="13">
        <v>0</v>
      </c>
      <c r="K138" s="13">
        <v>1434</v>
      </c>
      <c r="L138" s="13">
        <v>52</v>
      </c>
      <c r="M138" s="13">
        <v>1995</v>
      </c>
      <c r="N138" s="13">
        <v>4</v>
      </c>
      <c r="O138" s="13"/>
      <c r="P138" s="13">
        <v>0</v>
      </c>
      <c r="Q138" s="13">
        <v>3485</v>
      </c>
      <c r="R138" s="13"/>
      <c r="S138" s="13"/>
      <c r="T138" s="13"/>
      <c r="U138" s="13"/>
      <c r="V138" s="13"/>
      <c r="W138" s="13"/>
      <c r="X138" s="13"/>
      <c r="Y138" s="13"/>
      <c r="Z138" s="13"/>
      <c r="AA138" s="13"/>
      <c r="AB138" s="13"/>
      <c r="AC138" s="13"/>
      <c r="AD138" s="13"/>
      <c r="AE138" s="13"/>
      <c r="AF138" s="13"/>
      <c r="AG138" s="13"/>
      <c r="AH138" s="13">
        <v>0</v>
      </c>
      <c r="AI138" s="13"/>
      <c r="AJ138" s="13"/>
      <c r="AK138" s="13"/>
      <c r="AL138" s="13"/>
      <c r="AM138" s="13">
        <v>0</v>
      </c>
      <c r="AN138" s="13"/>
      <c r="AO138" s="13"/>
      <c r="AP138" s="13"/>
      <c r="AQ138" s="13">
        <v>52</v>
      </c>
      <c r="AR138" s="13"/>
      <c r="AS138" s="13">
        <v>0</v>
      </c>
      <c r="AT138" s="13"/>
      <c r="AU138" s="13">
        <v>0</v>
      </c>
      <c r="AV138" s="13">
        <v>0</v>
      </c>
      <c r="AW138" s="13">
        <v>0</v>
      </c>
      <c r="AX138" s="13">
        <v>0</v>
      </c>
      <c r="AY138" s="13">
        <v>0</v>
      </c>
      <c r="AZ138" s="13">
        <v>0</v>
      </c>
      <c r="BA138" s="13"/>
      <c r="BB138" s="13">
        <v>0</v>
      </c>
      <c r="BC138" s="13">
        <v>0</v>
      </c>
      <c r="BD138" s="13">
        <v>0</v>
      </c>
      <c r="BE138" s="13">
        <v>0</v>
      </c>
      <c r="BF138" s="13">
        <v>1995</v>
      </c>
      <c r="BG138" s="13">
        <v>1995</v>
      </c>
      <c r="BH138" s="13">
        <v>4</v>
      </c>
      <c r="BI138" s="13"/>
      <c r="BJ138" s="13">
        <v>290</v>
      </c>
      <c r="BK138" s="13">
        <v>60</v>
      </c>
      <c r="BL138" s="13">
        <v>0</v>
      </c>
      <c r="BM138" s="13">
        <v>0</v>
      </c>
      <c r="BN138" s="13">
        <v>355</v>
      </c>
      <c r="BO138" s="13"/>
      <c r="BP138" s="13"/>
      <c r="BQ138" s="13"/>
      <c r="BR138" s="13"/>
      <c r="BS138" s="13"/>
      <c r="BT138" s="13"/>
    </row>
    <row r="139" spans="1:72" x14ac:dyDescent="0.45">
      <c r="A139" t="s">
        <v>347</v>
      </c>
      <c r="B139" t="s">
        <v>348</v>
      </c>
      <c r="C139" s="13">
        <v>10286</v>
      </c>
      <c r="D139" s="13">
        <v>83</v>
      </c>
      <c r="E139" s="13">
        <v>4507</v>
      </c>
      <c r="F139" s="13">
        <v>1656</v>
      </c>
      <c r="G139" s="13">
        <v>0</v>
      </c>
      <c r="H139" s="13">
        <v>42</v>
      </c>
      <c r="I139" s="13">
        <v>1201</v>
      </c>
      <c r="J139" s="13">
        <v>17775</v>
      </c>
      <c r="K139" s="13">
        <v>157608</v>
      </c>
      <c r="L139" s="13">
        <v>4529</v>
      </c>
      <c r="M139" s="13">
        <v>31632</v>
      </c>
      <c r="N139" s="13">
        <v>411</v>
      </c>
      <c r="O139" s="13"/>
      <c r="P139" s="13">
        <v>220</v>
      </c>
      <c r="Q139" s="13">
        <v>212175</v>
      </c>
      <c r="R139" s="13">
        <v>0</v>
      </c>
      <c r="S139" s="13">
        <v>5</v>
      </c>
      <c r="T139" s="13">
        <v>5</v>
      </c>
      <c r="U139" s="13">
        <v>259</v>
      </c>
      <c r="V139" s="13">
        <v>260</v>
      </c>
      <c r="W139" s="13">
        <v>113</v>
      </c>
      <c r="X139" s="13">
        <v>0</v>
      </c>
      <c r="Y139" s="13">
        <v>0</v>
      </c>
      <c r="Z139" s="13">
        <v>88</v>
      </c>
      <c r="AA139" s="13">
        <v>730</v>
      </c>
      <c r="AB139" s="13">
        <v>557</v>
      </c>
      <c r="AC139" s="13">
        <v>44</v>
      </c>
      <c r="AD139" s="13">
        <v>628</v>
      </c>
      <c r="AE139" s="13">
        <v>0</v>
      </c>
      <c r="AF139" s="13">
        <v>420</v>
      </c>
      <c r="AG139" s="13">
        <v>36</v>
      </c>
      <c r="AH139" s="13">
        <v>2415</v>
      </c>
      <c r="AI139" s="13">
        <v>1297</v>
      </c>
      <c r="AJ139" s="13">
        <v>12</v>
      </c>
      <c r="AK139" s="13">
        <v>0</v>
      </c>
      <c r="AL139" s="13">
        <v>53</v>
      </c>
      <c r="AM139" s="13">
        <v>1362</v>
      </c>
      <c r="AN139" s="13">
        <v>0</v>
      </c>
      <c r="AO139" s="13">
        <v>0</v>
      </c>
      <c r="AP139" s="13">
        <v>752</v>
      </c>
      <c r="AQ139" s="13">
        <v>752</v>
      </c>
      <c r="AR139" s="13"/>
      <c r="AS139" s="13">
        <v>6870</v>
      </c>
      <c r="AT139" s="13"/>
      <c r="AU139" s="13">
        <v>1499</v>
      </c>
      <c r="AV139" s="13">
        <v>5685</v>
      </c>
      <c r="AW139" s="13">
        <v>14054</v>
      </c>
      <c r="AX139" s="13">
        <v>9235</v>
      </c>
      <c r="AY139" s="13">
        <v>0</v>
      </c>
      <c r="AZ139" s="13">
        <v>9235</v>
      </c>
      <c r="BA139" s="13"/>
      <c r="BB139" s="13">
        <v>3879</v>
      </c>
      <c r="BC139" s="13">
        <v>0</v>
      </c>
      <c r="BD139" s="13">
        <v>0</v>
      </c>
      <c r="BE139" s="13">
        <v>0</v>
      </c>
      <c r="BF139" s="13">
        <v>4464</v>
      </c>
      <c r="BG139" s="13">
        <v>31632</v>
      </c>
      <c r="BH139" s="13">
        <v>411</v>
      </c>
      <c r="BI139" s="13"/>
      <c r="BJ139" s="13">
        <v>11660</v>
      </c>
      <c r="BK139" s="13">
        <v>7975</v>
      </c>
      <c r="BL139" s="13">
        <v>0</v>
      </c>
      <c r="BM139" s="13">
        <v>0</v>
      </c>
      <c r="BN139" s="13">
        <v>19635</v>
      </c>
      <c r="BO139" s="13">
        <v>10</v>
      </c>
      <c r="BP139" s="13">
        <v>1010</v>
      </c>
      <c r="BQ139" s="13">
        <v>5</v>
      </c>
      <c r="BR139" s="13">
        <v>0</v>
      </c>
      <c r="BS139" s="13">
        <v>1030</v>
      </c>
      <c r="BT139" s="13">
        <v>1860</v>
      </c>
    </row>
    <row r="140" spans="1:72" x14ac:dyDescent="0.45">
      <c r="A140" t="s">
        <v>349</v>
      </c>
      <c r="B140" t="s">
        <v>350</v>
      </c>
      <c r="C140" s="13">
        <v>0</v>
      </c>
      <c r="D140" s="13">
        <v>0</v>
      </c>
      <c r="E140" s="13">
        <v>0</v>
      </c>
      <c r="F140" s="13"/>
      <c r="G140" s="13">
        <v>0</v>
      </c>
      <c r="H140" s="13">
        <v>0</v>
      </c>
      <c r="I140" s="13">
        <v>0</v>
      </c>
      <c r="J140" s="13">
        <v>0</v>
      </c>
      <c r="K140" s="13">
        <v>1177</v>
      </c>
      <c r="L140" s="13">
        <v>0</v>
      </c>
      <c r="M140" s="13">
        <v>212</v>
      </c>
      <c r="N140" s="13">
        <v>1</v>
      </c>
      <c r="O140" s="13"/>
      <c r="P140" s="13">
        <v>2</v>
      </c>
      <c r="Q140" s="13">
        <v>1392</v>
      </c>
      <c r="R140" s="13"/>
      <c r="S140" s="13"/>
      <c r="T140" s="13"/>
      <c r="U140" s="13"/>
      <c r="V140" s="13"/>
      <c r="W140" s="13"/>
      <c r="X140" s="13"/>
      <c r="Y140" s="13"/>
      <c r="Z140" s="13"/>
      <c r="AA140" s="13"/>
      <c r="AB140" s="13"/>
      <c r="AC140" s="13"/>
      <c r="AD140" s="13"/>
      <c r="AE140" s="13"/>
      <c r="AF140" s="13"/>
      <c r="AG140" s="13"/>
      <c r="AH140" s="13">
        <v>0</v>
      </c>
      <c r="AI140" s="13"/>
      <c r="AJ140" s="13"/>
      <c r="AK140" s="13"/>
      <c r="AL140" s="13"/>
      <c r="AM140" s="13">
        <v>0</v>
      </c>
      <c r="AN140" s="13"/>
      <c r="AO140" s="13"/>
      <c r="AP140" s="13"/>
      <c r="AQ140" s="13">
        <v>0</v>
      </c>
      <c r="AR140" s="13"/>
      <c r="AS140" s="13">
        <v>0</v>
      </c>
      <c r="AT140" s="13"/>
      <c r="AU140" s="13">
        <v>0</v>
      </c>
      <c r="AV140" s="13">
        <v>0</v>
      </c>
      <c r="AW140" s="13">
        <v>0</v>
      </c>
      <c r="AX140" s="13">
        <v>0</v>
      </c>
      <c r="AY140" s="13">
        <v>0</v>
      </c>
      <c r="AZ140" s="13">
        <v>0</v>
      </c>
      <c r="BA140" s="13"/>
      <c r="BB140" s="13">
        <v>0</v>
      </c>
      <c r="BC140" s="13">
        <v>0</v>
      </c>
      <c r="BD140" s="13">
        <v>0</v>
      </c>
      <c r="BE140" s="13">
        <v>0</v>
      </c>
      <c r="BF140" s="13">
        <v>212</v>
      </c>
      <c r="BG140" s="13">
        <v>212</v>
      </c>
      <c r="BH140" s="13">
        <v>1</v>
      </c>
      <c r="BI140" s="13"/>
      <c r="BJ140" s="13">
        <v>110</v>
      </c>
      <c r="BK140" s="13">
        <v>25</v>
      </c>
      <c r="BL140" s="13">
        <v>0</v>
      </c>
      <c r="BM140" s="13">
        <v>0</v>
      </c>
      <c r="BN140" s="13">
        <v>140</v>
      </c>
      <c r="BO140" s="13"/>
      <c r="BP140" s="13"/>
      <c r="BQ140" s="13"/>
      <c r="BR140" s="13"/>
      <c r="BS140" s="13"/>
      <c r="BT140" s="13"/>
    </row>
    <row r="141" spans="1:72" x14ac:dyDescent="0.45">
      <c r="A141" t="s">
        <v>351</v>
      </c>
      <c r="B141" t="s">
        <v>352</v>
      </c>
      <c r="C141" s="13">
        <v>0</v>
      </c>
      <c r="D141" s="13">
        <v>0</v>
      </c>
      <c r="E141" s="13">
        <v>0</v>
      </c>
      <c r="F141" s="13"/>
      <c r="G141" s="13">
        <v>87</v>
      </c>
      <c r="H141" s="13">
        <v>0</v>
      </c>
      <c r="I141" s="13">
        <v>0</v>
      </c>
      <c r="J141" s="13">
        <v>87</v>
      </c>
      <c r="K141" s="13">
        <v>5200</v>
      </c>
      <c r="L141" s="13">
        <v>0</v>
      </c>
      <c r="M141" s="13">
        <v>1446</v>
      </c>
      <c r="N141" s="13">
        <v>17</v>
      </c>
      <c r="O141" s="13"/>
      <c r="P141" s="13">
        <v>139</v>
      </c>
      <c r="Q141" s="13">
        <v>6889</v>
      </c>
      <c r="R141" s="13"/>
      <c r="S141" s="13"/>
      <c r="T141" s="13"/>
      <c r="U141" s="13"/>
      <c r="V141" s="13"/>
      <c r="W141" s="13"/>
      <c r="X141" s="13"/>
      <c r="Y141" s="13"/>
      <c r="Z141" s="13"/>
      <c r="AA141" s="13"/>
      <c r="AB141" s="13"/>
      <c r="AC141" s="13"/>
      <c r="AD141" s="13"/>
      <c r="AE141" s="13"/>
      <c r="AF141" s="13"/>
      <c r="AG141" s="13"/>
      <c r="AH141" s="13">
        <v>0</v>
      </c>
      <c r="AI141" s="13"/>
      <c r="AJ141" s="13"/>
      <c r="AK141" s="13"/>
      <c r="AL141" s="13"/>
      <c r="AM141" s="13">
        <v>0</v>
      </c>
      <c r="AN141" s="13"/>
      <c r="AO141" s="13"/>
      <c r="AP141" s="13"/>
      <c r="AQ141" s="13">
        <v>0</v>
      </c>
      <c r="AR141" s="13"/>
      <c r="AS141" s="13">
        <v>0</v>
      </c>
      <c r="AT141" s="13"/>
      <c r="AU141" s="13">
        <v>0</v>
      </c>
      <c r="AV141" s="13">
        <v>0</v>
      </c>
      <c r="AW141" s="13">
        <v>0</v>
      </c>
      <c r="AX141" s="13">
        <v>0</v>
      </c>
      <c r="AY141" s="13">
        <v>5</v>
      </c>
      <c r="AZ141" s="13">
        <v>5</v>
      </c>
      <c r="BA141" s="13"/>
      <c r="BB141" s="13">
        <v>0</v>
      </c>
      <c r="BC141" s="13">
        <v>0</v>
      </c>
      <c r="BD141" s="13">
        <v>1189</v>
      </c>
      <c r="BE141" s="13">
        <v>0</v>
      </c>
      <c r="BF141" s="13">
        <v>252</v>
      </c>
      <c r="BG141" s="13">
        <v>1446</v>
      </c>
      <c r="BH141" s="13">
        <v>17</v>
      </c>
      <c r="BI141" s="13"/>
      <c r="BJ141" s="13">
        <v>210</v>
      </c>
      <c r="BK141" s="13">
        <v>180</v>
      </c>
      <c r="BL141" s="13">
        <v>0</v>
      </c>
      <c r="BM141" s="13">
        <v>0</v>
      </c>
      <c r="BN141" s="13">
        <v>390</v>
      </c>
      <c r="BO141" s="13"/>
      <c r="BP141" s="13"/>
      <c r="BQ141" s="13"/>
      <c r="BR141" s="13"/>
      <c r="BS141" s="13"/>
      <c r="BT141" s="13"/>
    </row>
    <row r="142" spans="1:72" x14ac:dyDescent="0.45">
      <c r="A142" t="s">
        <v>353</v>
      </c>
      <c r="B142" t="s">
        <v>354</v>
      </c>
      <c r="C142" s="13">
        <v>0</v>
      </c>
      <c r="D142" s="13">
        <v>0</v>
      </c>
      <c r="E142" s="13">
        <v>0</v>
      </c>
      <c r="F142" s="13"/>
      <c r="G142" s="13">
        <v>0</v>
      </c>
      <c r="H142" s="13">
        <v>0</v>
      </c>
      <c r="I142" s="13">
        <v>0</v>
      </c>
      <c r="J142" s="13">
        <v>0</v>
      </c>
      <c r="K142" s="13">
        <v>7235</v>
      </c>
      <c r="L142" s="13">
        <v>0</v>
      </c>
      <c r="M142" s="13">
        <v>1</v>
      </c>
      <c r="N142" s="13">
        <v>0</v>
      </c>
      <c r="O142" s="13"/>
      <c r="P142" s="13">
        <v>0</v>
      </c>
      <c r="Q142" s="13">
        <v>7236</v>
      </c>
      <c r="R142" s="13"/>
      <c r="S142" s="13"/>
      <c r="T142" s="13"/>
      <c r="U142" s="13"/>
      <c r="V142" s="13"/>
      <c r="W142" s="13"/>
      <c r="X142" s="13"/>
      <c r="Y142" s="13"/>
      <c r="Z142" s="13"/>
      <c r="AA142" s="13"/>
      <c r="AB142" s="13"/>
      <c r="AC142" s="13"/>
      <c r="AD142" s="13"/>
      <c r="AE142" s="13"/>
      <c r="AF142" s="13"/>
      <c r="AG142" s="13"/>
      <c r="AH142" s="13">
        <v>0</v>
      </c>
      <c r="AI142" s="13"/>
      <c r="AJ142" s="13"/>
      <c r="AK142" s="13"/>
      <c r="AL142" s="13"/>
      <c r="AM142" s="13">
        <v>0</v>
      </c>
      <c r="AN142" s="13"/>
      <c r="AO142" s="13"/>
      <c r="AP142" s="13"/>
      <c r="AQ142" s="13">
        <v>0</v>
      </c>
      <c r="AR142" s="13"/>
      <c r="AS142" s="13">
        <v>0</v>
      </c>
      <c r="AT142" s="13"/>
      <c r="AU142" s="13">
        <v>0</v>
      </c>
      <c r="AV142" s="13">
        <v>1</v>
      </c>
      <c r="AW142" s="13">
        <v>1</v>
      </c>
      <c r="AX142" s="13">
        <v>0</v>
      </c>
      <c r="AY142" s="13">
        <v>0</v>
      </c>
      <c r="AZ142" s="13">
        <v>0</v>
      </c>
      <c r="BA142" s="13"/>
      <c r="BB142" s="13">
        <v>0</v>
      </c>
      <c r="BC142" s="13">
        <v>0</v>
      </c>
      <c r="BD142" s="13">
        <v>0</v>
      </c>
      <c r="BE142" s="13">
        <v>0</v>
      </c>
      <c r="BF142" s="13">
        <v>0</v>
      </c>
      <c r="BG142" s="13">
        <v>1</v>
      </c>
      <c r="BH142" s="13">
        <v>0</v>
      </c>
      <c r="BI142" s="13"/>
      <c r="BJ142" s="13">
        <v>640</v>
      </c>
      <c r="BK142" s="13">
        <v>370</v>
      </c>
      <c r="BL142" s="13">
        <v>0</v>
      </c>
      <c r="BM142" s="13">
        <v>0</v>
      </c>
      <c r="BN142" s="13">
        <v>1010</v>
      </c>
      <c r="BO142" s="13"/>
      <c r="BP142" s="13"/>
      <c r="BQ142" s="13"/>
      <c r="BR142" s="13"/>
      <c r="BS142" s="13"/>
      <c r="BT142" s="13"/>
    </row>
    <row r="143" spans="1:72" x14ac:dyDescent="0.45">
      <c r="A143" t="s">
        <v>355</v>
      </c>
      <c r="B143" t="s">
        <v>356</v>
      </c>
      <c r="C143" s="13">
        <v>0</v>
      </c>
      <c r="D143" s="13">
        <v>0</v>
      </c>
      <c r="E143" s="13">
        <v>0</v>
      </c>
      <c r="F143" s="13">
        <v>0</v>
      </c>
      <c r="G143" s="13">
        <v>0</v>
      </c>
      <c r="H143" s="13">
        <v>0</v>
      </c>
      <c r="I143" s="13">
        <v>0</v>
      </c>
      <c r="J143" s="13">
        <v>0</v>
      </c>
      <c r="K143" s="13">
        <v>1398</v>
      </c>
      <c r="L143" s="13">
        <v>0</v>
      </c>
      <c r="M143" s="13">
        <v>568</v>
      </c>
      <c r="N143" s="13">
        <v>4</v>
      </c>
      <c r="O143" s="13"/>
      <c r="P143" s="13">
        <v>73</v>
      </c>
      <c r="Q143" s="13">
        <v>2043</v>
      </c>
      <c r="R143" s="13">
        <v>0</v>
      </c>
      <c r="S143" s="13">
        <v>0</v>
      </c>
      <c r="T143" s="13">
        <v>0</v>
      </c>
      <c r="U143" s="13">
        <v>0</v>
      </c>
      <c r="V143" s="13">
        <v>0</v>
      </c>
      <c r="W143" s="13">
        <v>0</v>
      </c>
      <c r="X143" s="13">
        <v>0</v>
      </c>
      <c r="Y143" s="13">
        <v>0</v>
      </c>
      <c r="Z143" s="13">
        <v>0</v>
      </c>
      <c r="AA143" s="13">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0</v>
      </c>
      <c r="AQ143" s="13">
        <v>0</v>
      </c>
      <c r="AR143" s="13"/>
      <c r="AS143" s="13">
        <v>34</v>
      </c>
      <c r="AT143" s="13"/>
      <c r="AU143" s="13">
        <v>0</v>
      </c>
      <c r="AV143" s="13">
        <v>0</v>
      </c>
      <c r="AW143" s="13">
        <v>34</v>
      </c>
      <c r="AX143" s="13">
        <v>189</v>
      </c>
      <c r="AY143" s="13">
        <v>116</v>
      </c>
      <c r="AZ143" s="13">
        <v>305</v>
      </c>
      <c r="BA143" s="13"/>
      <c r="BB143" s="13">
        <v>0</v>
      </c>
      <c r="BC143" s="13">
        <v>0</v>
      </c>
      <c r="BD143" s="13">
        <v>0</v>
      </c>
      <c r="BE143" s="13">
        <v>0</v>
      </c>
      <c r="BF143" s="13">
        <v>229</v>
      </c>
      <c r="BG143" s="13">
        <v>568</v>
      </c>
      <c r="BH143" s="13">
        <v>4</v>
      </c>
      <c r="BI143" s="13"/>
      <c r="BJ143" s="13">
        <v>120</v>
      </c>
      <c r="BK143" s="13">
        <v>155</v>
      </c>
      <c r="BL143" s="13">
        <v>0</v>
      </c>
      <c r="BM143" s="13">
        <v>0</v>
      </c>
      <c r="BN143" s="13">
        <v>275</v>
      </c>
      <c r="BO143" s="13"/>
      <c r="BP143" s="13"/>
      <c r="BQ143" s="13"/>
      <c r="BR143" s="13"/>
      <c r="BS143" s="13"/>
      <c r="BT143" s="13"/>
    </row>
    <row r="144" spans="1:72" x14ac:dyDescent="0.45">
      <c r="A144" t="s">
        <v>357</v>
      </c>
      <c r="B144" t="s">
        <v>358</v>
      </c>
      <c r="C144" s="13">
        <v>0</v>
      </c>
      <c r="D144" s="13">
        <v>0</v>
      </c>
      <c r="E144" s="13">
        <v>0</v>
      </c>
      <c r="F144" s="13"/>
      <c r="G144" s="13">
        <v>0</v>
      </c>
      <c r="H144" s="13">
        <v>0</v>
      </c>
      <c r="I144" s="13">
        <v>0</v>
      </c>
      <c r="J144" s="13">
        <v>0</v>
      </c>
      <c r="K144" s="13">
        <v>670</v>
      </c>
      <c r="L144" s="13">
        <v>0</v>
      </c>
      <c r="M144" s="13">
        <v>607</v>
      </c>
      <c r="N144" s="13">
        <v>11</v>
      </c>
      <c r="O144" s="13"/>
      <c r="P144" s="13">
        <v>366</v>
      </c>
      <c r="Q144" s="13">
        <v>1654</v>
      </c>
      <c r="R144" s="13"/>
      <c r="S144" s="13"/>
      <c r="T144" s="13"/>
      <c r="U144" s="13"/>
      <c r="V144" s="13"/>
      <c r="W144" s="13"/>
      <c r="X144" s="13"/>
      <c r="Y144" s="13"/>
      <c r="Z144" s="13"/>
      <c r="AA144" s="13"/>
      <c r="AB144" s="13"/>
      <c r="AC144" s="13"/>
      <c r="AD144" s="13"/>
      <c r="AE144" s="13"/>
      <c r="AF144" s="13"/>
      <c r="AG144" s="13"/>
      <c r="AH144" s="13">
        <v>0</v>
      </c>
      <c r="AI144" s="13"/>
      <c r="AJ144" s="13"/>
      <c r="AK144" s="13"/>
      <c r="AL144" s="13"/>
      <c r="AM144" s="13">
        <v>0</v>
      </c>
      <c r="AN144" s="13"/>
      <c r="AO144" s="13"/>
      <c r="AP144" s="13"/>
      <c r="AQ144" s="13">
        <v>0</v>
      </c>
      <c r="AR144" s="13"/>
      <c r="AS144" s="13">
        <v>0</v>
      </c>
      <c r="AT144" s="13"/>
      <c r="AU144" s="13">
        <v>0</v>
      </c>
      <c r="AV144" s="13">
        <v>0</v>
      </c>
      <c r="AW144" s="13">
        <v>0</v>
      </c>
      <c r="AX144" s="13">
        <v>397</v>
      </c>
      <c r="AY144" s="13">
        <v>183</v>
      </c>
      <c r="AZ144" s="13">
        <v>580</v>
      </c>
      <c r="BA144" s="13"/>
      <c r="BB144" s="13">
        <v>0</v>
      </c>
      <c r="BC144" s="13">
        <v>0</v>
      </c>
      <c r="BD144" s="13">
        <v>0</v>
      </c>
      <c r="BE144" s="13">
        <v>0</v>
      </c>
      <c r="BF144" s="13">
        <v>27</v>
      </c>
      <c r="BG144" s="13">
        <v>607</v>
      </c>
      <c r="BH144" s="13">
        <v>11</v>
      </c>
      <c r="BI144" s="13"/>
      <c r="BJ144" s="13">
        <v>35</v>
      </c>
      <c r="BK144" s="13">
        <v>25</v>
      </c>
      <c r="BL144" s="13">
        <v>0</v>
      </c>
      <c r="BM144" s="13">
        <v>5</v>
      </c>
      <c r="BN144" s="13">
        <v>65</v>
      </c>
      <c r="BO144" s="13"/>
      <c r="BP144" s="13"/>
      <c r="BQ144" s="13"/>
      <c r="BR144" s="13"/>
      <c r="BS144" s="13"/>
      <c r="BT144" s="13"/>
    </row>
    <row r="145" spans="1:72" x14ac:dyDescent="0.45">
      <c r="A145" t="s">
        <v>359</v>
      </c>
      <c r="B145" t="s">
        <v>360</v>
      </c>
      <c r="C145" s="13">
        <v>0</v>
      </c>
      <c r="D145" s="13">
        <v>0</v>
      </c>
      <c r="E145" s="13">
        <v>0</v>
      </c>
      <c r="F145" s="13">
        <v>0</v>
      </c>
      <c r="G145" s="13">
        <v>0</v>
      </c>
      <c r="H145" s="13">
        <v>0</v>
      </c>
      <c r="I145" s="13">
        <v>0</v>
      </c>
      <c r="J145" s="13">
        <v>0</v>
      </c>
      <c r="K145" s="13">
        <v>873</v>
      </c>
      <c r="L145" s="13">
        <v>0</v>
      </c>
      <c r="M145" s="13">
        <v>369</v>
      </c>
      <c r="N145" s="13">
        <v>4</v>
      </c>
      <c r="O145" s="13"/>
      <c r="P145" s="13">
        <v>278</v>
      </c>
      <c r="Q145" s="13">
        <v>1524</v>
      </c>
      <c r="R145" s="13">
        <v>0</v>
      </c>
      <c r="S145" s="13">
        <v>0</v>
      </c>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c r="AS145" s="13">
        <v>0</v>
      </c>
      <c r="AT145" s="13"/>
      <c r="AU145" s="13">
        <v>0</v>
      </c>
      <c r="AV145" s="13">
        <v>0</v>
      </c>
      <c r="AW145" s="13">
        <v>0</v>
      </c>
      <c r="AX145" s="13">
        <v>94</v>
      </c>
      <c r="AY145" s="13">
        <v>0</v>
      </c>
      <c r="AZ145" s="13">
        <v>94</v>
      </c>
      <c r="BA145" s="13"/>
      <c r="BB145" s="13">
        <v>0</v>
      </c>
      <c r="BC145" s="13">
        <v>0</v>
      </c>
      <c r="BD145" s="13">
        <v>0</v>
      </c>
      <c r="BE145" s="13">
        <v>0</v>
      </c>
      <c r="BF145" s="13">
        <v>275</v>
      </c>
      <c r="BG145" s="13">
        <v>369</v>
      </c>
      <c r="BH145" s="13">
        <v>4</v>
      </c>
      <c r="BI145" s="13"/>
      <c r="BJ145" s="13">
        <v>95</v>
      </c>
      <c r="BK145" s="13">
        <v>110</v>
      </c>
      <c r="BL145" s="13">
        <v>0</v>
      </c>
      <c r="BM145" s="13">
        <v>0</v>
      </c>
      <c r="BN145" s="13">
        <v>205</v>
      </c>
      <c r="BO145" s="13"/>
      <c r="BP145" s="13"/>
      <c r="BQ145" s="13"/>
      <c r="BR145" s="13"/>
      <c r="BS145" s="13"/>
      <c r="BT145" s="13"/>
    </row>
    <row r="146" spans="1:72" x14ac:dyDescent="0.45">
      <c r="A146" t="s">
        <v>361</v>
      </c>
      <c r="B146" t="s">
        <v>362</v>
      </c>
      <c r="C146" s="13">
        <v>0</v>
      </c>
      <c r="D146" s="13">
        <v>0</v>
      </c>
      <c r="E146" s="13">
        <v>0</v>
      </c>
      <c r="F146" s="13">
        <v>0</v>
      </c>
      <c r="G146" s="13">
        <v>0</v>
      </c>
      <c r="H146" s="13">
        <v>0</v>
      </c>
      <c r="I146" s="13">
        <v>0</v>
      </c>
      <c r="J146" s="13">
        <v>0</v>
      </c>
      <c r="K146" s="13">
        <v>5707</v>
      </c>
      <c r="L146" s="13">
        <v>0</v>
      </c>
      <c r="M146" s="13">
        <v>360</v>
      </c>
      <c r="N146" s="13">
        <v>1</v>
      </c>
      <c r="O146" s="13"/>
      <c r="P146" s="13">
        <v>0</v>
      </c>
      <c r="Q146" s="13">
        <v>6068</v>
      </c>
      <c r="R146" s="13">
        <v>0</v>
      </c>
      <c r="S146" s="13">
        <v>0</v>
      </c>
      <c r="T146" s="13">
        <v>0</v>
      </c>
      <c r="U146" s="13">
        <v>0</v>
      </c>
      <c r="V146" s="13">
        <v>0</v>
      </c>
      <c r="W146" s="13">
        <v>0</v>
      </c>
      <c r="X146" s="13">
        <v>0</v>
      </c>
      <c r="Y146" s="13">
        <v>0</v>
      </c>
      <c r="Z146" s="13">
        <v>0</v>
      </c>
      <c r="AA146" s="13">
        <v>0</v>
      </c>
      <c r="AB146" s="13">
        <v>0</v>
      </c>
      <c r="AC146" s="13">
        <v>0</v>
      </c>
      <c r="AD146" s="13">
        <v>0</v>
      </c>
      <c r="AE146" s="13">
        <v>0</v>
      </c>
      <c r="AF146" s="13">
        <v>0</v>
      </c>
      <c r="AG146" s="13">
        <v>0</v>
      </c>
      <c r="AH146" s="13">
        <v>0</v>
      </c>
      <c r="AI146" s="13">
        <v>0</v>
      </c>
      <c r="AJ146" s="13">
        <v>0</v>
      </c>
      <c r="AK146" s="13">
        <v>0</v>
      </c>
      <c r="AL146" s="13">
        <v>0</v>
      </c>
      <c r="AM146" s="13">
        <v>0</v>
      </c>
      <c r="AN146" s="13">
        <v>0</v>
      </c>
      <c r="AO146" s="13">
        <v>0</v>
      </c>
      <c r="AP146" s="13">
        <v>0</v>
      </c>
      <c r="AQ146" s="13">
        <v>0</v>
      </c>
      <c r="AR146" s="13"/>
      <c r="AS146" s="13">
        <v>0</v>
      </c>
      <c r="AT146" s="13"/>
      <c r="AU146" s="13">
        <v>0</v>
      </c>
      <c r="AV146" s="13">
        <v>0</v>
      </c>
      <c r="AW146" s="13">
        <v>0</v>
      </c>
      <c r="AX146" s="13">
        <v>0</v>
      </c>
      <c r="AY146" s="13">
        <v>0</v>
      </c>
      <c r="AZ146" s="13">
        <v>0</v>
      </c>
      <c r="BA146" s="13"/>
      <c r="BB146" s="13">
        <v>0</v>
      </c>
      <c r="BC146" s="13">
        <v>0</v>
      </c>
      <c r="BD146" s="13">
        <v>0</v>
      </c>
      <c r="BE146" s="13">
        <v>0</v>
      </c>
      <c r="BF146" s="13">
        <v>360</v>
      </c>
      <c r="BG146" s="13">
        <v>360</v>
      </c>
      <c r="BH146" s="13">
        <v>1</v>
      </c>
      <c r="BI146" s="13"/>
      <c r="BJ146" s="13">
        <v>545</v>
      </c>
      <c r="BK146" s="13">
        <v>480</v>
      </c>
      <c r="BL146" s="13">
        <v>0</v>
      </c>
      <c r="BM146" s="13">
        <v>0</v>
      </c>
      <c r="BN146" s="13">
        <v>1025</v>
      </c>
      <c r="BO146" s="13"/>
      <c r="BP146" s="13"/>
      <c r="BQ146" s="13"/>
      <c r="BR146" s="13"/>
      <c r="BS146" s="13"/>
      <c r="BT146" s="13"/>
    </row>
    <row r="147" spans="1:72" x14ac:dyDescent="0.45">
      <c r="A147" t="s">
        <v>363</v>
      </c>
      <c r="B147" t="s">
        <v>364</v>
      </c>
      <c r="C147" s="13">
        <v>24239</v>
      </c>
      <c r="D147" s="13">
        <v>2811</v>
      </c>
      <c r="E147" s="13">
        <v>35408</v>
      </c>
      <c r="F147" s="13">
        <v>6953</v>
      </c>
      <c r="G147" s="13">
        <v>0</v>
      </c>
      <c r="H147" s="13">
        <v>0</v>
      </c>
      <c r="I147" s="13">
        <v>2528</v>
      </c>
      <c r="J147" s="13">
        <v>71939</v>
      </c>
      <c r="K147" s="13">
        <v>264476</v>
      </c>
      <c r="L147" s="13">
        <v>108676</v>
      </c>
      <c r="M147" s="13">
        <v>117043</v>
      </c>
      <c r="N147" s="13">
        <v>2504</v>
      </c>
      <c r="O147" s="13"/>
      <c r="P147" s="13">
        <v>5968</v>
      </c>
      <c r="Q147" s="13">
        <v>570606</v>
      </c>
      <c r="R147" s="13">
        <v>4525</v>
      </c>
      <c r="S147" s="13">
        <v>8406</v>
      </c>
      <c r="T147" s="13">
        <v>2285</v>
      </c>
      <c r="U147" s="13">
        <v>16689</v>
      </c>
      <c r="V147" s="13">
        <v>1007</v>
      </c>
      <c r="W147" s="13">
        <v>1249</v>
      </c>
      <c r="X147" s="13">
        <v>866</v>
      </c>
      <c r="Y147" s="13">
        <v>0</v>
      </c>
      <c r="Z147" s="13">
        <v>920</v>
      </c>
      <c r="AA147" s="13">
        <v>35947</v>
      </c>
      <c r="AB147" s="13">
        <v>20601</v>
      </c>
      <c r="AC147" s="13">
        <v>5837</v>
      </c>
      <c r="AD147" s="13">
        <v>20689</v>
      </c>
      <c r="AE147" s="13">
        <v>0</v>
      </c>
      <c r="AF147" s="13">
        <v>5301</v>
      </c>
      <c r="AG147" s="13">
        <v>1190</v>
      </c>
      <c r="AH147" s="13">
        <v>89565</v>
      </c>
      <c r="AI147" s="13">
        <v>12627</v>
      </c>
      <c r="AJ147" s="13">
        <v>20</v>
      </c>
      <c r="AK147" s="13">
        <v>857</v>
      </c>
      <c r="AL147" s="13">
        <v>566</v>
      </c>
      <c r="AM147" s="13">
        <v>14070</v>
      </c>
      <c r="AN147" s="13">
        <v>323</v>
      </c>
      <c r="AO147" s="13">
        <v>2972</v>
      </c>
      <c r="AP147" s="13">
        <v>1746</v>
      </c>
      <c r="AQ147" s="13">
        <v>5041</v>
      </c>
      <c r="AR147" s="13"/>
      <c r="AS147" s="13">
        <v>14607</v>
      </c>
      <c r="AT147" s="13"/>
      <c r="AU147" s="13">
        <v>0</v>
      </c>
      <c r="AV147" s="13">
        <v>4603</v>
      </c>
      <c r="AW147" s="13">
        <v>19210</v>
      </c>
      <c r="AX147" s="13">
        <v>22441</v>
      </c>
      <c r="AY147" s="13">
        <v>2842</v>
      </c>
      <c r="AZ147" s="13">
        <v>25283</v>
      </c>
      <c r="BA147" s="13"/>
      <c r="BB147" s="13">
        <v>8408</v>
      </c>
      <c r="BC147" s="13">
        <v>863</v>
      </c>
      <c r="BD147" s="13">
        <v>20892</v>
      </c>
      <c r="BE147" s="13">
        <v>25998</v>
      </c>
      <c r="BF147" s="13">
        <v>16389</v>
      </c>
      <c r="BG147" s="13">
        <v>117043</v>
      </c>
      <c r="BH147" s="13">
        <v>2504</v>
      </c>
      <c r="BI147" s="13"/>
      <c r="BJ147" s="13">
        <v>14005</v>
      </c>
      <c r="BK147" s="13">
        <v>13185</v>
      </c>
      <c r="BL147" s="13">
        <v>20</v>
      </c>
      <c r="BM147" s="13">
        <v>0</v>
      </c>
      <c r="BN147" s="13">
        <v>27215</v>
      </c>
      <c r="BO147" s="13">
        <v>20</v>
      </c>
      <c r="BP147" s="13">
        <v>2950</v>
      </c>
      <c r="BQ147" s="13">
        <v>35</v>
      </c>
      <c r="BR147" s="13">
        <v>0</v>
      </c>
      <c r="BS147" s="13">
        <v>3010</v>
      </c>
      <c r="BT147" s="13">
        <v>6290</v>
      </c>
    </row>
    <row r="148" spans="1:72" x14ac:dyDescent="0.45">
      <c r="A148" t="s">
        <v>365</v>
      </c>
      <c r="B148" t="s">
        <v>366</v>
      </c>
      <c r="C148" s="13">
        <v>0</v>
      </c>
      <c r="D148" s="13">
        <v>0</v>
      </c>
      <c r="E148" s="13">
        <v>0</v>
      </c>
      <c r="F148" s="13">
        <v>0</v>
      </c>
      <c r="G148" s="13">
        <v>0</v>
      </c>
      <c r="H148" s="13">
        <v>0</v>
      </c>
      <c r="I148" s="13">
        <v>0</v>
      </c>
      <c r="J148" s="13">
        <v>0</v>
      </c>
      <c r="K148" s="13">
        <v>1626</v>
      </c>
      <c r="L148" s="13">
        <v>0</v>
      </c>
      <c r="M148" s="13">
        <v>677</v>
      </c>
      <c r="N148" s="13">
        <v>0</v>
      </c>
      <c r="O148" s="13"/>
      <c r="P148" s="13">
        <v>0</v>
      </c>
      <c r="Q148" s="13">
        <v>2303</v>
      </c>
      <c r="R148" s="13">
        <v>0</v>
      </c>
      <c r="S148" s="13">
        <v>0</v>
      </c>
      <c r="T148" s="13">
        <v>0</v>
      </c>
      <c r="U148" s="13">
        <v>0</v>
      </c>
      <c r="V148" s="13">
        <v>0</v>
      </c>
      <c r="W148" s="13">
        <v>0</v>
      </c>
      <c r="X148" s="13">
        <v>0</v>
      </c>
      <c r="Y148" s="13">
        <v>0</v>
      </c>
      <c r="Z148" s="13">
        <v>0</v>
      </c>
      <c r="AA148" s="13">
        <v>0</v>
      </c>
      <c r="AB148" s="13">
        <v>0</v>
      </c>
      <c r="AC148" s="13">
        <v>0</v>
      </c>
      <c r="AD148" s="13">
        <v>0</v>
      </c>
      <c r="AE148" s="13">
        <v>0</v>
      </c>
      <c r="AF148" s="13">
        <v>0</v>
      </c>
      <c r="AG148" s="13">
        <v>0</v>
      </c>
      <c r="AH148" s="13">
        <v>0</v>
      </c>
      <c r="AI148" s="13">
        <v>0</v>
      </c>
      <c r="AJ148" s="13">
        <v>0</v>
      </c>
      <c r="AK148" s="13">
        <v>0</v>
      </c>
      <c r="AL148" s="13">
        <v>0</v>
      </c>
      <c r="AM148" s="13">
        <v>0</v>
      </c>
      <c r="AN148" s="13">
        <v>0</v>
      </c>
      <c r="AO148" s="13">
        <v>0</v>
      </c>
      <c r="AP148" s="13">
        <v>0</v>
      </c>
      <c r="AQ148" s="13">
        <v>0</v>
      </c>
      <c r="AR148" s="13"/>
      <c r="AS148" s="13">
        <v>0</v>
      </c>
      <c r="AT148" s="13"/>
      <c r="AU148" s="13">
        <v>0</v>
      </c>
      <c r="AV148" s="13">
        <v>107</v>
      </c>
      <c r="AW148" s="13">
        <v>107</v>
      </c>
      <c r="AX148" s="13">
        <v>0</v>
      </c>
      <c r="AY148" s="13">
        <v>0</v>
      </c>
      <c r="AZ148" s="13">
        <v>0</v>
      </c>
      <c r="BA148" s="13"/>
      <c r="BB148" s="13">
        <v>0</v>
      </c>
      <c r="BC148" s="13">
        <v>0</v>
      </c>
      <c r="BD148" s="13">
        <v>0</v>
      </c>
      <c r="BE148" s="13">
        <v>0</v>
      </c>
      <c r="BF148" s="13">
        <v>570</v>
      </c>
      <c r="BG148" s="13">
        <v>677</v>
      </c>
      <c r="BH148" s="13">
        <v>0</v>
      </c>
      <c r="BI148" s="13"/>
      <c r="BJ148" s="13">
        <v>105</v>
      </c>
      <c r="BK148" s="13">
        <v>90</v>
      </c>
      <c r="BL148" s="13">
        <v>0</v>
      </c>
      <c r="BM148" s="13">
        <v>0</v>
      </c>
      <c r="BN148" s="13">
        <v>195</v>
      </c>
      <c r="BO148" s="13"/>
      <c r="BP148" s="13"/>
      <c r="BQ148" s="13"/>
      <c r="BR148" s="13"/>
      <c r="BS148" s="13"/>
      <c r="BT148" s="13"/>
    </row>
    <row r="149" spans="1:72" x14ac:dyDescent="0.45">
      <c r="A149" t="s">
        <v>367</v>
      </c>
      <c r="B149" t="s">
        <v>368</v>
      </c>
      <c r="C149" s="13">
        <v>687</v>
      </c>
      <c r="D149" s="13">
        <v>8</v>
      </c>
      <c r="E149" s="13">
        <v>190</v>
      </c>
      <c r="F149" s="13">
        <v>0</v>
      </c>
      <c r="G149" s="13">
        <v>0</v>
      </c>
      <c r="H149" s="13">
        <v>127</v>
      </c>
      <c r="I149" s="13">
        <v>173</v>
      </c>
      <c r="J149" s="13">
        <v>1185</v>
      </c>
      <c r="K149" s="13">
        <v>20375</v>
      </c>
      <c r="L149" s="13">
        <v>17</v>
      </c>
      <c r="M149" s="13">
        <v>2696</v>
      </c>
      <c r="N149" s="13">
        <v>32</v>
      </c>
      <c r="O149" s="13"/>
      <c r="P149" s="13">
        <v>0</v>
      </c>
      <c r="Q149" s="13">
        <v>24305</v>
      </c>
      <c r="R149" s="13">
        <v>0</v>
      </c>
      <c r="S149" s="13">
        <v>0</v>
      </c>
      <c r="T149" s="13">
        <v>0</v>
      </c>
      <c r="U149" s="13">
        <v>0</v>
      </c>
      <c r="V149" s="13">
        <v>0</v>
      </c>
      <c r="W149" s="13">
        <v>0</v>
      </c>
      <c r="X149" s="13">
        <v>0</v>
      </c>
      <c r="Y149" s="13">
        <v>0</v>
      </c>
      <c r="Z149" s="13">
        <v>0</v>
      </c>
      <c r="AA149" s="13">
        <v>0</v>
      </c>
      <c r="AB149" s="13">
        <v>0</v>
      </c>
      <c r="AC149" s="13">
        <v>0</v>
      </c>
      <c r="AD149" s="13">
        <v>5</v>
      </c>
      <c r="AE149" s="13">
        <v>0</v>
      </c>
      <c r="AF149" s="13">
        <v>12</v>
      </c>
      <c r="AG149" s="13">
        <v>0</v>
      </c>
      <c r="AH149" s="13">
        <v>17</v>
      </c>
      <c r="AI149" s="13">
        <v>0</v>
      </c>
      <c r="AJ149" s="13">
        <v>0</v>
      </c>
      <c r="AK149" s="13">
        <v>0</v>
      </c>
      <c r="AL149" s="13">
        <v>0</v>
      </c>
      <c r="AM149" s="13">
        <v>0</v>
      </c>
      <c r="AN149" s="13">
        <v>0</v>
      </c>
      <c r="AO149" s="13">
        <v>0</v>
      </c>
      <c r="AP149" s="13">
        <v>0</v>
      </c>
      <c r="AQ149" s="13">
        <v>0</v>
      </c>
      <c r="AR149" s="13"/>
      <c r="AS149" s="13">
        <v>0</v>
      </c>
      <c r="AT149" s="13"/>
      <c r="AU149" s="13">
        <v>0</v>
      </c>
      <c r="AV149" s="13">
        <v>1224</v>
      </c>
      <c r="AW149" s="13">
        <v>1224</v>
      </c>
      <c r="AX149" s="13">
        <v>1038</v>
      </c>
      <c r="AY149" s="13">
        <v>434</v>
      </c>
      <c r="AZ149" s="13">
        <v>1472</v>
      </c>
      <c r="BA149" s="13"/>
      <c r="BB149" s="13">
        <v>0</v>
      </c>
      <c r="BC149" s="13">
        <v>0</v>
      </c>
      <c r="BD149" s="13">
        <v>0</v>
      </c>
      <c r="BE149" s="13">
        <v>0</v>
      </c>
      <c r="BF149" s="13">
        <v>0</v>
      </c>
      <c r="BG149" s="13">
        <v>2696</v>
      </c>
      <c r="BH149" s="13">
        <v>32</v>
      </c>
      <c r="BI149" s="13"/>
      <c r="BJ149" s="13">
        <v>2140</v>
      </c>
      <c r="BK149" s="13">
        <v>660</v>
      </c>
      <c r="BL149" s="13">
        <v>0</v>
      </c>
      <c r="BM149" s="13">
        <v>0</v>
      </c>
      <c r="BN149" s="13">
        <v>2800</v>
      </c>
      <c r="BO149" s="13">
        <v>0</v>
      </c>
      <c r="BP149" s="13">
        <v>140</v>
      </c>
      <c r="BQ149" s="13">
        <v>5</v>
      </c>
      <c r="BR149" s="13">
        <v>0</v>
      </c>
      <c r="BS149" s="13">
        <v>145</v>
      </c>
      <c r="BT149" s="13">
        <v>320</v>
      </c>
    </row>
    <row r="150" spans="1:72" x14ac:dyDescent="0.45">
      <c r="A150" t="s">
        <v>369</v>
      </c>
      <c r="B150" t="s">
        <v>370</v>
      </c>
      <c r="C150" s="13">
        <v>0</v>
      </c>
      <c r="D150" s="13">
        <v>0</v>
      </c>
      <c r="E150" s="13">
        <v>0</v>
      </c>
      <c r="F150" s="13"/>
      <c r="G150" s="13">
        <v>0</v>
      </c>
      <c r="H150" s="13">
        <v>0</v>
      </c>
      <c r="I150" s="13">
        <v>0</v>
      </c>
      <c r="J150" s="13">
        <v>0</v>
      </c>
      <c r="K150" s="13">
        <v>538</v>
      </c>
      <c r="L150" s="13">
        <v>0</v>
      </c>
      <c r="M150" s="13">
        <v>673</v>
      </c>
      <c r="N150" s="13">
        <v>1</v>
      </c>
      <c r="O150" s="13"/>
      <c r="P150" s="13">
        <v>0</v>
      </c>
      <c r="Q150" s="13">
        <v>1212</v>
      </c>
      <c r="R150" s="13"/>
      <c r="S150" s="13"/>
      <c r="T150" s="13"/>
      <c r="U150" s="13"/>
      <c r="V150" s="13"/>
      <c r="W150" s="13"/>
      <c r="X150" s="13"/>
      <c r="Y150" s="13"/>
      <c r="Z150" s="13"/>
      <c r="AA150" s="13"/>
      <c r="AB150" s="13"/>
      <c r="AC150" s="13"/>
      <c r="AD150" s="13"/>
      <c r="AE150" s="13"/>
      <c r="AF150" s="13"/>
      <c r="AG150" s="13"/>
      <c r="AH150" s="13">
        <v>0</v>
      </c>
      <c r="AI150" s="13"/>
      <c r="AJ150" s="13"/>
      <c r="AK150" s="13"/>
      <c r="AL150" s="13"/>
      <c r="AM150" s="13">
        <v>0</v>
      </c>
      <c r="AN150" s="13"/>
      <c r="AO150" s="13"/>
      <c r="AP150" s="13"/>
      <c r="AQ150" s="13">
        <v>0</v>
      </c>
      <c r="AR150" s="13"/>
      <c r="AS150" s="13">
        <v>0</v>
      </c>
      <c r="AT150" s="13"/>
      <c r="AU150" s="13">
        <v>0</v>
      </c>
      <c r="AV150" s="13">
        <v>0</v>
      </c>
      <c r="AW150" s="13">
        <v>0</v>
      </c>
      <c r="AX150" s="13">
        <v>0</v>
      </c>
      <c r="AY150" s="13">
        <v>0</v>
      </c>
      <c r="AZ150" s="13">
        <v>0</v>
      </c>
      <c r="BA150" s="13"/>
      <c r="BB150" s="13">
        <v>0</v>
      </c>
      <c r="BC150" s="13">
        <v>0</v>
      </c>
      <c r="BD150" s="13">
        <v>0</v>
      </c>
      <c r="BE150" s="13">
        <v>0</v>
      </c>
      <c r="BF150" s="13">
        <v>673</v>
      </c>
      <c r="BG150" s="13">
        <v>673</v>
      </c>
      <c r="BH150" s="13">
        <v>1</v>
      </c>
      <c r="BI150" s="13"/>
      <c r="BJ150" s="13">
        <v>45</v>
      </c>
      <c r="BK150" s="13">
        <v>0</v>
      </c>
      <c r="BL150" s="13">
        <v>0</v>
      </c>
      <c r="BM150" s="13">
        <v>0</v>
      </c>
      <c r="BN150" s="13">
        <v>50</v>
      </c>
      <c r="BO150" s="13"/>
      <c r="BP150" s="13"/>
      <c r="BQ150" s="13"/>
      <c r="BR150" s="13"/>
      <c r="BS150" s="13"/>
      <c r="BT150" s="13"/>
    </row>
    <row r="151" spans="1:72" x14ac:dyDescent="0.45">
      <c r="A151" t="s">
        <v>371</v>
      </c>
      <c r="B151" t="s">
        <v>372</v>
      </c>
      <c r="C151" s="13">
        <v>0</v>
      </c>
      <c r="D151" s="13">
        <v>0</v>
      </c>
      <c r="E151" s="13">
        <v>0</v>
      </c>
      <c r="F151" s="13">
        <v>0</v>
      </c>
      <c r="G151" s="13">
        <v>0</v>
      </c>
      <c r="H151" s="13">
        <v>0</v>
      </c>
      <c r="I151" s="13">
        <v>0</v>
      </c>
      <c r="J151" s="13">
        <v>0</v>
      </c>
      <c r="K151" s="13">
        <v>3977</v>
      </c>
      <c r="L151" s="13">
        <v>0</v>
      </c>
      <c r="M151" s="13">
        <v>681</v>
      </c>
      <c r="N151" s="13">
        <v>42</v>
      </c>
      <c r="O151" s="13"/>
      <c r="P151" s="13">
        <v>0</v>
      </c>
      <c r="Q151" s="13">
        <v>4700</v>
      </c>
      <c r="R151" s="13"/>
      <c r="S151" s="13"/>
      <c r="T151" s="13"/>
      <c r="U151" s="13"/>
      <c r="V151" s="13"/>
      <c r="W151" s="13"/>
      <c r="X151" s="13"/>
      <c r="Y151" s="13"/>
      <c r="Z151" s="13"/>
      <c r="AA151" s="13"/>
      <c r="AB151" s="13"/>
      <c r="AC151" s="13"/>
      <c r="AD151" s="13"/>
      <c r="AE151" s="13"/>
      <c r="AF151" s="13"/>
      <c r="AG151" s="13"/>
      <c r="AH151" s="13">
        <v>0</v>
      </c>
      <c r="AI151" s="13"/>
      <c r="AJ151" s="13"/>
      <c r="AK151" s="13"/>
      <c r="AL151" s="13"/>
      <c r="AM151" s="13">
        <v>0</v>
      </c>
      <c r="AN151" s="13"/>
      <c r="AO151" s="13"/>
      <c r="AP151" s="13"/>
      <c r="AQ151" s="13">
        <v>0</v>
      </c>
      <c r="AR151" s="13"/>
      <c r="AS151" s="13">
        <v>0</v>
      </c>
      <c r="AT151" s="13"/>
      <c r="AU151" s="13">
        <v>10</v>
      </c>
      <c r="AV151" s="13">
        <v>671</v>
      </c>
      <c r="AW151" s="13">
        <v>681</v>
      </c>
      <c r="AX151" s="13">
        <v>0</v>
      </c>
      <c r="AY151" s="13">
        <v>0</v>
      </c>
      <c r="AZ151" s="13">
        <v>0</v>
      </c>
      <c r="BA151" s="13"/>
      <c r="BB151" s="13">
        <v>0</v>
      </c>
      <c r="BC151" s="13">
        <v>0</v>
      </c>
      <c r="BD151" s="13">
        <v>0</v>
      </c>
      <c r="BE151" s="13">
        <v>0</v>
      </c>
      <c r="BF151" s="13">
        <v>0</v>
      </c>
      <c r="BG151" s="13">
        <v>681</v>
      </c>
      <c r="BH151" s="13">
        <v>42</v>
      </c>
      <c r="BI151" s="13"/>
      <c r="BJ151" s="13">
        <v>275</v>
      </c>
      <c r="BK151" s="13">
        <v>5</v>
      </c>
      <c r="BL151" s="13">
        <v>0</v>
      </c>
      <c r="BM151" s="13">
        <v>0</v>
      </c>
      <c r="BN151" s="13">
        <v>280</v>
      </c>
      <c r="BO151" s="13"/>
      <c r="BP151" s="13"/>
      <c r="BQ151" s="13"/>
      <c r="BR151" s="13"/>
      <c r="BS151" s="13"/>
      <c r="BT151" s="13"/>
    </row>
    <row r="152" spans="1:72" x14ac:dyDescent="0.45">
      <c r="A152" t="s">
        <v>373</v>
      </c>
      <c r="B152" t="s">
        <v>374</v>
      </c>
      <c r="C152" s="13">
        <v>4316</v>
      </c>
      <c r="D152" s="13">
        <v>1204</v>
      </c>
      <c r="E152" s="13">
        <v>675</v>
      </c>
      <c r="F152" s="13">
        <v>0</v>
      </c>
      <c r="G152" s="13">
        <v>0</v>
      </c>
      <c r="H152" s="13">
        <v>122</v>
      </c>
      <c r="I152" s="13">
        <v>683</v>
      </c>
      <c r="J152" s="13">
        <v>7000</v>
      </c>
      <c r="K152" s="13">
        <v>99633</v>
      </c>
      <c r="L152" s="13">
        <v>1139</v>
      </c>
      <c r="M152" s="13">
        <v>16815</v>
      </c>
      <c r="N152" s="13">
        <v>400</v>
      </c>
      <c r="O152" s="13"/>
      <c r="P152" s="13">
        <v>440</v>
      </c>
      <c r="Q152" s="13">
        <v>125427</v>
      </c>
      <c r="R152" s="13">
        <v>0</v>
      </c>
      <c r="S152" s="13">
        <v>0</v>
      </c>
      <c r="T152" s="13">
        <v>0</v>
      </c>
      <c r="U152" s="13">
        <v>0</v>
      </c>
      <c r="V152" s="13">
        <v>4</v>
      </c>
      <c r="W152" s="13">
        <v>0</v>
      </c>
      <c r="X152" s="13">
        <v>0</v>
      </c>
      <c r="Y152" s="13">
        <v>0</v>
      </c>
      <c r="Z152" s="13">
        <v>115</v>
      </c>
      <c r="AA152" s="13">
        <v>119</v>
      </c>
      <c r="AB152" s="13">
        <v>272</v>
      </c>
      <c r="AC152" s="13">
        <v>0</v>
      </c>
      <c r="AD152" s="13">
        <v>337</v>
      </c>
      <c r="AE152" s="13">
        <v>0</v>
      </c>
      <c r="AF152" s="13">
        <v>133</v>
      </c>
      <c r="AG152" s="13">
        <v>39</v>
      </c>
      <c r="AH152" s="13">
        <v>900</v>
      </c>
      <c r="AI152" s="13">
        <v>181</v>
      </c>
      <c r="AJ152" s="13">
        <v>0</v>
      </c>
      <c r="AK152" s="13">
        <v>0</v>
      </c>
      <c r="AL152" s="13">
        <v>58</v>
      </c>
      <c r="AM152" s="13">
        <v>239</v>
      </c>
      <c r="AN152" s="13">
        <v>0</v>
      </c>
      <c r="AO152" s="13">
        <v>0</v>
      </c>
      <c r="AP152" s="13">
        <v>0</v>
      </c>
      <c r="AQ152" s="13">
        <v>0</v>
      </c>
      <c r="AR152" s="13"/>
      <c r="AS152" s="13">
        <v>116</v>
      </c>
      <c r="AT152" s="13"/>
      <c r="AU152" s="13">
        <v>0</v>
      </c>
      <c r="AV152" s="13">
        <v>0</v>
      </c>
      <c r="AW152" s="13">
        <v>116</v>
      </c>
      <c r="AX152" s="13">
        <v>11320</v>
      </c>
      <c r="AY152" s="13">
        <v>1761</v>
      </c>
      <c r="AZ152" s="13">
        <v>13081</v>
      </c>
      <c r="BA152" s="13"/>
      <c r="BB152" s="13">
        <v>0</v>
      </c>
      <c r="BC152" s="13">
        <v>0</v>
      </c>
      <c r="BD152" s="13">
        <v>0</v>
      </c>
      <c r="BE152" s="13">
        <v>0</v>
      </c>
      <c r="BF152" s="13">
        <v>3618</v>
      </c>
      <c r="BG152" s="13">
        <v>16815</v>
      </c>
      <c r="BH152" s="13">
        <v>400</v>
      </c>
      <c r="BI152" s="13"/>
      <c r="BJ152" s="13">
        <v>7680</v>
      </c>
      <c r="BK152" s="13">
        <v>4300</v>
      </c>
      <c r="BL152" s="13">
        <v>0</v>
      </c>
      <c r="BM152" s="13">
        <v>0</v>
      </c>
      <c r="BN152" s="13">
        <v>11985</v>
      </c>
      <c r="BO152" s="13">
        <v>10</v>
      </c>
      <c r="BP152" s="13">
        <v>825</v>
      </c>
      <c r="BQ152" s="13">
        <v>0</v>
      </c>
      <c r="BR152" s="13">
        <v>0</v>
      </c>
      <c r="BS152" s="13">
        <v>835</v>
      </c>
      <c r="BT152" s="13">
        <v>1440</v>
      </c>
    </row>
    <row r="153" spans="1:72" x14ac:dyDescent="0.45">
      <c r="A153" t="s">
        <v>375</v>
      </c>
      <c r="B153" t="s">
        <v>376</v>
      </c>
      <c r="C153" s="13">
        <v>0</v>
      </c>
      <c r="D153" s="13">
        <v>0</v>
      </c>
      <c r="E153" s="13">
        <v>0</v>
      </c>
      <c r="F153" s="13">
        <v>0</v>
      </c>
      <c r="G153" s="13">
        <v>0</v>
      </c>
      <c r="H153" s="13">
        <v>0</v>
      </c>
      <c r="I153" s="13">
        <v>0</v>
      </c>
      <c r="J153" s="13">
        <v>0</v>
      </c>
      <c r="K153" s="13">
        <v>904</v>
      </c>
      <c r="L153" s="13">
        <v>0</v>
      </c>
      <c r="M153" s="13">
        <v>72</v>
      </c>
      <c r="N153" s="13">
        <v>19</v>
      </c>
      <c r="O153" s="13"/>
      <c r="P153" s="13">
        <v>4</v>
      </c>
      <c r="Q153" s="13">
        <v>999</v>
      </c>
      <c r="R153" s="13"/>
      <c r="S153" s="13"/>
      <c r="T153" s="13"/>
      <c r="U153" s="13"/>
      <c r="V153" s="13"/>
      <c r="W153" s="13"/>
      <c r="X153" s="13"/>
      <c r="Y153" s="13"/>
      <c r="Z153" s="13"/>
      <c r="AA153" s="13"/>
      <c r="AB153" s="13"/>
      <c r="AC153" s="13"/>
      <c r="AD153" s="13"/>
      <c r="AE153" s="13"/>
      <c r="AF153" s="13"/>
      <c r="AG153" s="13"/>
      <c r="AH153" s="13">
        <v>0</v>
      </c>
      <c r="AI153" s="13"/>
      <c r="AJ153" s="13"/>
      <c r="AK153" s="13"/>
      <c r="AL153" s="13"/>
      <c r="AM153" s="13">
        <v>0</v>
      </c>
      <c r="AN153" s="13"/>
      <c r="AO153" s="13"/>
      <c r="AP153" s="13"/>
      <c r="AQ153" s="13">
        <v>0</v>
      </c>
      <c r="AR153" s="13"/>
      <c r="AS153" s="13">
        <v>0</v>
      </c>
      <c r="AT153" s="13"/>
      <c r="AU153" s="13">
        <v>0</v>
      </c>
      <c r="AV153" s="13">
        <v>0</v>
      </c>
      <c r="AW153" s="13">
        <v>0</v>
      </c>
      <c r="AX153" s="13">
        <v>0</v>
      </c>
      <c r="AY153" s="13">
        <v>0</v>
      </c>
      <c r="AZ153" s="13">
        <v>0</v>
      </c>
      <c r="BA153" s="13"/>
      <c r="BB153" s="13">
        <v>0</v>
      </c>
      <c r="BC153" s="13">
        <v>0</v>
      </c>
      <c r="BD153" s="13">
        <v>0</v>
      </c>
      <c r="BE153" s="13">
        <v>0</v>
      </c>
      <c r="BF153" s="13">
        <v>72</v>
      </c>
      <c r="BG153" s="13">
        <v>72</v>
      </c>
      <c r="BH153" s="13">
        <v>19</v>
      </c>
      <c r="BI153" s="13"/>
      <c r="BJ153" s="13">
        <v>130</v>
      </c>
      <c r="BK153" s="13">
        <v>25</v>
      </c>
      <c r="BL153" s="13">
        <v>0</v>
      </c>
      <c r="BM153" s="13">
        <v>0</v>
      </c>
      <c r="BN153" s="13">
        <v>155</v>
      </c>
      <c r="BO153" s="13"/>
      <c r="BP153" s="13"/>
      <c r="BQ153" s="13"/>
      <c r="BR153" s="13"/>
      <c r="BS153" s="13"/>
      <c r="BT153" s="13"/>
    </row>
    <row r="154" spans="1:72" x14ac:dyDescent="0.45">
      <c r="A154" t="s">
        <v>377</v>
      </c>
      <c r="B154" t="s">
        <v>378</v>
      </c>
      <c r="C154" s="13">
        <v>10047</v>
      </c>
      <c r="D154" s="13">
        <v>93</v>
      </c>
      <c r="E154" s="13">
        <v>6722</v>
      </c>
      <c r="F154" s="13">
        <v>1105</v>
      </c>
      <c r="G154" s="13">
        <v>0</v>
      </c>
      <c r="H154" s="13">
        <v>730</v>
      </c>
      <c r="I154" s="13">
        <v>1650</v>
      </c>
      <c r="J154" s="13">
        <v>20347</v>
      </c>
      <c r="K154" s="13">
        <v>193770</v>
      </c>
      <c r="L154" s="13">
        <v>8620</v>
      </c>
      <c r="M154" s="13">
        <v>30830</v>
      </c>
      <c r="N154" s="13">
        <v>325</v>
      </c>
      <c r="O154" s="13"/>
      <c r="P154" s="13">
        <v>266</v>
      </c>
      <c r="Q154" s="13">
        <v>254158</v>
      </c>
      <c r="R154" s="13">
        <v>47</v>
      </c>
      <c r="S154" s="13">
        <v>27</v>
      </c>
      <c r="T154" s="13">
        <v>652</v>
      </c>
      <c r="U154" s="13">
        <v>1724</v>
      </c>
      <c r="V154" s="13">
        <v>93</v>
      </c>
      <c r="W154" s="13">
        <v>454</v>
      </c>
      <c r="X154" s="13">
        <v>86</v>
      </c>
      <c r="Y154" s="13">
        <v>0</v>
      </c>
      <c r="Z154" s="13">
        <v>222</v>
      </c>
      <c r="AA154" s="13">
        <v>3305</v>
      </c>
      <c r="AB154" s="13">
        <v>682</v>
      </c>
      <c r="AC154" s="13">
        <v>14</v>
      </c>
      <c r="AD154" s="13">
        <v>1617</v>
      </c>
      <c r="AE154" s="13">
        <v>0</v>
      </c>
      <c r="AF154" s="13">
        <v>236</v>
      </c>
      <c r="AG154" s="13">
        <v>384</v>
      </c>
      <c r="AH154" s="13">
        <v>6238</v>
      </c>
      <c r="AI154" s="13">
        <v>1035</v>
      </c>
      <c r="AJ154" s="13">
        <v>2</v>
      </c>
      <c r="AK154" s="13">
        <v>570</v>
      </c>
      <c r="AL154" s="13">
        <v>187</v>
      </c>
      <c r="AM154" s="13">
        <v>1794</v>
      </c>
      <c r="AN154" s="13">
        <v>0</v>
      </c>
      <c r="AO154" s="13">
        <v>350</v>
      </c>
      <c r="AP154" s="13">
        <v>238</v>
      </c>
      <c r="AQ154" s="13">
        <v>588</v>
      </c>
      <c r="AR154" s="13"/>
      <c r="AS154" s="13">
        <v>1071</v>
      </c>
      <c r="AT154" s="13"/>
      <c r="AU154" s="13">
        <v>472</v>
      </c>
      <c r="AV154" s="13">
        <v>16144</v>
      </c>
      <c r="AW154" s="13">
        <v>17687</v>
      </c>
      <c r="AX154" s="13">
        <v>11134</v>
      </c>
      <c r="AY154" s="13">
        <v>457</v>
      </c>
      <c r="AZ154" s="13">
        <v>11591</v>
      </c>
      <c r="BA154" s="13"/>
      <c r="BB154" s="13">
        <v>0</v>
      </c>
      <c r="BC154" s="13">
        <v>634</v>
      </c>
      <c r="BD154" s="13">
        <v>0</v>
      </c>
      <c r="BE154" s="13">
        <v>13</v>
      </c>
      <c r="BF154" s="13">
        <v>905</v>
      </c>
      <c r="BG154" s="13">
        <v>30830</v>
      </c>
      <c r="BH154" s="13">
        <v>325</v>
      </c>
      <c r="BI154" s="13"/>
      <c r="BJ154" s="13">
        <v>14535</v>
      </c>
      <c r="BK154" s="13">
        <v>11905</v>
      </c>
      <c r="BL154" s="13">
        <v>10</v>
      </c>
      <c r="BM154" s="13">
        <v>0</v>
      </c>
      <c r="BN154" s="13">
        <v>26450</v>
      </c>
      <c r="BO154" s="13">
        <v>0</v>
      </c>
      <c r="BP154" s="13">
        <v>1480</v>
      </c>
      <c r="BQ154" s="13">
        <v>0</v>
      </c>
      <c r="BR154" s="13">
        <v>0</v>
      </c>
      <c r="BS154" s="13">
        <v>1480</v>
      </c>
      <c r="BT154" s="13">
        <v>2915</v>
      </c>
    </row>
    <row r="155" spans="1:72" x14ac:dyDescent="0.45">
      <c r="A155" t="s">
        <v>379</v>
      </c>
      <c r="B155" t="s">
        <v>380</v>
      </c>
      <c r="C155" s="13">
        <v>1134</v>
      </c>
      <c r="D155" s="13">
        <v>421</v>
      </c>
      <c r="E155" s="13">
        <v>130</v>
      </c>
      <c r="F155" s="13">
        <v>0</v>
      </c>
      <c r="G155" s="13">
        <v>0</v>
      </c>
      <c r="H155" s="13">
        <v>0</v>
      </c>
      <c r="I155" s="13">
        <v>225</v>
      </c>
      <c r="J155" s="13">
        <v>1910</v>
      </c>
      <c r="K155" s="13">
        <v>20536</v>
      </c>
      <c r="L155" s="13">
        <v>137</v>
      </c>
      <c r="M155" s="13">
        <v>1202</v>
      </c>
      <c r="N155" s="13">
        <v>243</v>
      </c>
      <c r="O155" s="13"/>
      <c r="P155" s="13">
        <v>37</v>
      </c>
      <c r="Q155" s="13">
        <v>24065</v>
      </c>
      <c r="R155" s="13">
        <v>0</v>
      </c>
      <c r="S155" s="13">
        <v>0</v>
      </c>
      <c r="T155" s="13">
        <v>0</v>
      </c>
      <c r="U155" s="13">
        <v>0</v>
      </c>
      <c r="V155" s="13">
        <v>0</v>
      </c>
      <c r="W155" s="13">
        <v>0</v>
      </c>
      <c r="X155" s="13">
        <v>0</v>
      </c>
      <c r="Y155" s="13">
        <v>0</v>
      </c>
      <c r="Z155" s="13">
        <v>0</v>
      </c>
      <c r="AA155" s="13">
        <v>0</v>
      </c>
      <c r="AB155" s="13">
        <v>0</v>
      </c>
      <c r="AC155" s="13">
        <v>75</v>
      </c>
      <c r="AD155" s="13">
        <v>62</v>
      </c>
      <c r="AE155" s="13">
        <v>0</v>
      </c>
      <c r="AF155" s="13">
        <v>0</v>
      </c>
      <c r="AG155" s="13">
        <v>0</v>
      </c>
      <c r="AH155" s="13">
        <v>137</v>
      </c>
      <c r="AI155" s="13">
        <v>0</v>
      </c>
      <c r="AJ155" s="13">
        <v>0</v>
      </c>
      <c r="AK155" s="13">
        <v>0</v>
      </c>
      <c r="AL155" s="13">
        <v>0</v>
      </c>
      <c r="AM155" s="13">
        <v>0</v>
      </c>
      <c r="AN155" s="13">
        <v>0</v>
      </c>
      <c r="AO155" s="13">
        <v>0</v>
      </c>
      <c r="AP155" s="13">
        <v>0</v>
      </c>
      <c r="AQ155" s="13">
        <v>0</v>
      </c>
      <c r="AR155" s="13"/>
      <c r="AS155" s="13">
        <v>642</v>
      </c>
      <c r="AT155" s="13"/>
      <c r="AU155" s="13">
        <v>0</v>
      </c>
      <c r="AV155" s="13">
        <v>0</v>
      </c>
      <c r="AW155" s="13">
        <v>642</v>
      </c>
      <c r="AX155" s="13">
        <v>282</v>
      </c>
      <c r="AY155" s="13">
        <v>73</v>
      </c>
      <c r="AZ155" s="13">
        <v>355</v>
      </c>
      <c r="BA155" s="13"/>
      <c r="BB155" s="13">
        <v>0</v>
      </c>
      <c r="BC155" s="13">
        <v>0</v>
      </c>
      <c r="BD155" s="13">
        <v>10</v>
      </c>
      <c r="BE155" s="13">
        <v>0</v>
      </c>
      <c r="BF155" s="13">
        <v>195</v>
      </c>
      <c r="BG155" s="13">
        <v>1202</v>
      </c>
      <c r="BH155" s="13">
        <v>243</v>
      </c>
      <c r="BI155" s="13"/>
      <c r="BJ155" s="13">
        <v>1425</v>
      </c>
      <c r="BK155" s="13">
        <v>865</v>
      </c>
      <c r="BL155" s="13">
        <v>15</v>
      </c>
      <c r="BM155" s="13">
        <v>0</v>
      </c>
      <c r="BN155" s="13">
        <v>2305</v>
      </c>
      <c r="BO155" s="13">
        <v>0</v>
      </c>
      <c r="BP155" s="13">
        <v>210</v>
      </c>
      <c r="BQ155" s="13">
        <v>0</v>
      </c>
      <c r="BR155" s="13">
        <v>0</v>
      </c>
      <c r="BS155" s="13">
        <v>210</v>
      </c>
      <c r="BT155" s="13">
        <v>355</v>
      </c>
    </row>
    <row r="156" spans="1:72" x14ac:dyDescent="0.45">
      <c r="A156" t="s">
        <v>381</v>
      </c>
      <c r="B156" t="s">
        <v>382</v>
      </c>
      <c r="C156" s="13">
        <v>31087</v>
      </c>
      <c r="D156" s="13">
        <v>0</v>
      </c>
      <c r="E156" s="13">
        <v>49006</v>
      </c>
      <c r="F156" s="13">
        <v>6088</v>
      </c>
      <c r="G156" s="13">
        <v>0</v>
      </c>
      <c r="H156" s="13">
        <v>0</v>
      </c>
      <c r="I156" s="13">
        <v>4738</v>
      </c>
      <c r="J156" s="13">
        <v>90919</v>
      </c>
      <c r="K156" s="13">
        <v>356615</v>
      </c>
      <c r="L156" s="13">
        <v>124294</v>
      </c>
      <c r="M156" s="13">
        <v>125096</v>
      </c>
      <c r="N156" s="13">
        <v>2033</v>
      </c>
      <c r="O156" s="13"/>
      <c r="P156" s="13">
        <v>2276</v>
      </c>
      <c r="Q156" s="13">
        <v>701233</v>
      </c>
      <c r="R156" s="13">
        <v>13091</v>
      </c>
      <c r="S156" s="13">
        <v>8072</v>
      </c>
      <c r="T156" s="13">
        <v>1106</v>
      </c>
      <c r="U156" s="13">
        <v>25056</v>
      </c>
      <c r="V156" s="13">
        <v>1179</v>
      </c>
      <c r="W156" s="13">
        <v>1687</v>
      </c>
      <c r="X156" s="13">
        <v>1102</v>
      </c>
      <c r="Y156" s="13">
        <v>170</v>
      </c>
      <c r="Z156" s="13">
        <v>3422</v>
      </c>
      <c r="AA156" s="13">
        <v>54885</v>
      </c>
      <c r="AB156" s="13">
        <v>11597</v>
      </c>
      <c r="AC156" s="13">
        <v>904</v>
      </c>
      <c r="AD156" s="13">
        <v>24662</v>
      </c>
      <c r="AE156" s="13">
        <v>0</v>
      </c>
      <c r="AF156" s="13">
        <v>8393</v>
      </c>
      <c r="AG156" s="13">
        <v>402</v>
      </c>
      <c r="AH156" s="13">
        <v>100843</v>
      </c>
      <c r="AI156" s="13">
        <v>14495</v>
      </c>
      <c r="AJ156" s="13">
        <v>10</v>
      </c>
      <c r="AK156" s="13">
        <v>3387</v>
      </c>
      <c r="AL156" s="13">
        <v>696</v>
      </c>
      <c r="AM156" s="13">
        <v>18588</v>
      </c>
      <c r="AN156" s="13">
        <v>878</v>
      </c>
      <c r="AO156" s="13">
        <v>2195</v>
      </c>
      <c r="AP156" s="13">
        <v>1790</v>
      </c>
      <c r="AQ156" s="13">
        <v>4863</v>
      </c>
      <c r="AR156" s="13"/>
      <c r="AS156" s="13">
        <v>7448</v>
      </c>
      <c r="AT156" s="13"/>
      <c r="AU156" s="13">
        <v>2010</v>
      </c>
      <c r="AV156" s="13">
        <v>15190</v>
      </c>
      <c r="AW156" s="13">
        <v>24648</v>
      </c>
      <c r="AX156" s="13">
        <v>29898</v>
      </c>
      <c r="AY156" s="13">
        <v>16618</v>
      </c>
      <c r="AZ156" s="13">
        <v>46516</v>
      </c>
      <c r="BA156" s="13"/>
      <c r="BB156" s="13">
        <v>10463</v>
      </c>
      <c r="BC156" s="13">
        <v>0</v>
      </c>
      <c r="BD156" s="13">
        <v>9770</v>
      </c>
      <c r="BE156" s="13">
        <v>246</v>
      </c>
      <c r="BF156" s="13">
        <v>33453</v>
      </c>
      <c r="BG156" s="13">
        <v>125096</v>
      </c>
      <c r="BH156" s="13">
        <v>2033</v>
      </c>
      <c r="BI156" s="13"/>
      <c r="BJ156" s="13">
        <v>18265</v>
      </c>
      <c r="BK156" s="13">
        <v>15270</v>
      </c>
      <c r="BL156" s="13">
        <v>10</v>
      </c>
      <c r="BM156" s="13">
        <v>0</v>
      </c>
      <c r="BN156" s="13">
        <v>33540</v>
      </c>
      <c r="BO156" s="13">
        <v>0</v>
      </c>
      <c r="BP156" s="13">
        <v>3485</v>
      </c>
      <c r="BQ156" s="13">
        <v>10</v>
      </c>
      <c r="BR156" s="13">
        <v>0</v>
      </c>
      <c r="BS156" s="13">
        <v>3495</v>
      </c>
      <c r="BT156" s="13">
        <v>7915</v>
      </c>
    </row>
    <row r="157" spans="1:72" x14ac:dyDescent="0.45">
      <c r="A157" t="s">
        <v>383</v>
      </c>
      <c r="B157" t="s">
        <v>384</v>
      </c>
      <c r="C157" s="13">
        <v>11267</v>
      </c>
      <c r="D157" s="13">
        <v>132</v>
      </c>
      <c r="E157" s="13">
        <v>4342</v>
      </c>
      <c r="F157" s="13">
        <v>1772</v>
      </c>
      <c r="G157" s="13">
        <v>1552</v>
      </c>
      <c r="H157" s="13">
        <v>125</v>
      </c>
      <c r="I157" s="13">
        <v>1406</v>
      </c>
      <c r="J157" s="13">
        <v>20596</v>
      </c>
      <c r="K157" s="13">
        <v>259951</v>
      </c>
      <c r="L157" s="13">
        <v>7404</v>
      </c>
      <c r="M157" s="13">
        <v>24113</v>
      </c>
      <c r="N157" s="13">
        <v>712</v>
      </c>
      <c r="O157" s="13"/>
      <c r="P157" s="13">
        <v>225</v>
      </c>
      <c r="Q157" s="13">
        <v>313001</v>
      </c>
      <c r="R157" s="13">
        <v>8</v>
      </c>
      <c r="S157" s="13">
        <v>120</v>
      </c>
      <c r="T157" s="13">
        <v>897</v>
      </c>
      <c r="U157" s="13">
        <v>164</v>
      </c>
      <c r="V157" s="13">
        <v>267</v>
      </c>
      <c r="W157" s="13">
        <v>16</v>
      </c>
      <c r="X157" s="13">
        <v>0</v>
      </c>
      <c r="Y157" s="13">
        <v>0</v>
      </c>
      <c r="Z157" s="13">
        <v>0</v>
      </c>
      <c r="AA157" s="13">
        <v>1472</v>
      </c>
      <c r="AB157" s="13">
        <v>880</v>
      </c>
      <c r="AC157" s="13">
        <v>1</v>
      </c>
      <c r="AD157" s="13">
        <v>1395</v>
      </c>
      <c r="AE157" s="13">
        <v>0</v>
      </c>
      <c r="AF157" s="13">
        <v>1119</v>
      </c>
      <c r="AG157" s="13">
        <v>330</v>
      </c>
      <c r="AH157" s="13">
        <v>5197</v>
      </c>
      <c r="AI157" s="13">
        <v>885</v>
      </c>
      <c r="AJ157" s="13">
        <v>5</v>
      </c>
      <c r="AK157" s="13">
        <v>287</v>
      </c>
      <c r="AL157" s="13">
        <v>8</v>
      </c>
      <c r="AM157" s="13">
        <v>1185</v>
      </c>
      <c r="AN157" s="13">
        <v>2</v>
      </c>
      <c r="AO157" s="13">
        <v>137</v>
      </c>
      <c r="AP157" s="13">
        <v>883</v>
      </c>
      <c r="AQ157" s="13">
        <v>1022</v>
      </c>
      <c r="AR157" s="13"/>
      <c r="AS157" s="13">
        <v>1652</v>
      </c>
      <c r="AT157" s="13"/>
      <c r="AU157" s="13">
        <v>755</v>
      </c>
      <c r="AV157" s="13">
        <v>7404</v>
      </c>
      <c r="AW157" s="13">
        <v>9811</v>
      </c>
      <c r="AX157" s="13">
        <v>3650</v>
      </c>
      <c r="AY157" s="13">
        <v>5091</v>
      </c>
      <c r="AZ157" s="13">
        <v>8741</v>
      </c>
      <c r="BA157" s="13"/>
      <c r="BB157" s="13">
        <v>0</v>
      </c>
      <c r="BC157" s="13">
        <v>1519</v>
      </c>
      <c r="BD157" s="13">
        <v>107</v>
      </c>
      <c r="BE157" s="13">
        <v>78</v>
      </c>
      <c r="BF157" s="13">
        <v>3857</v>
      </c>
      <c r="BG157" s="13">
        <v>24113</v>
      </c>
      <c r="BH157" s="13">
        <v>712</v>
      </c>
      <c r="BI157" s="13"/>
      <c r="BJ157" s="13">
        <v>18670</v>
      </c>
      <c r="BK157" s="13">
        <v>14550</v>
      </c>
      <c r="BL157" s="13">
        <v>40</v>
      </c>
      <c r="BM157" s="13">
        <v>0</v>
      </c>
      <c r="BN157" s="13">
        <v>33255</v>
      </c>
      <c r="BO157" s="13">
        <v>5</v>
      </c>
      <c r="BP157" s="13">
        <v>2180</v>
      </c>
      <c r="BQ157" s="13">
        <v>0</v>
      </c>
      <c r="BR157" s="13">
        <v>0</v>
      </c>
      <c r="BS157" s="13">
        <v>2185</v>
      </c>
      <c r="BT157" s="13">
        <v>4455</v>
      </c>
    </row>
    <row r="158" spans="1:72" x14ac:dyDescent="0.45">
      <c r="A158" t="s">
        <v>385</v>
      </c>
      <c r="B158" t="s">
        <v>386</v>
      </c>
      <c r="C158" s="13">
        <v>0</v>
      </c>
      <c r="D158" s="13">
        <v>0</v>
      </c>
      <c r="E158" s="13">
        <v>0</v>
      </c>
      <c r="F158" s="13">
        <v>0</v>
      </c>
      <c r="G158" s="13">
        <v>0</v>
      </c>
      <c r="H158" s="13">
        <v>0</v>
      </c>
      <c r="I158" s="13">
        <v>0</v>
      </c>
      <c r="J158" s="13">
        <v>0</v>
      </c>
      <c r="K158" s="13">
        <v>1036</v>
      </c>
      <c r="L158" s="13">
        <v>0</v>
      </c>
      <c r="M158" s="13">
        <v>9350</v>
      </c>
      <c r="N158" s="13">
        <v>113</v>
      </c>
      <c r="O158" s="13"/>
      <c r="P158" s="13">
        <v>922</v>
      </c>
      <c r="Q158" s="13">
        <v>11421</v>
      </c>
      <c r="R158" s="13"/>
      <c r="S158" s="13"/>
      <c r="T158" s="13"/>
      <c r="U158" s="13"/>
      <c r="V158" s="13"/>
      <c r="W158" s="13"/>
      <c r="X158" s="13"/>
      <c r="Y158" s="13"/>
      <c r="Z158" s="13"/>
      <c r="AA158" s="13"/>
      <c r="AB158" s="13"/>
      <c r="AC158" s="13"/>
      <c r="AD158" s="13"/>
      <c r="AE158" s="13"/>
      <c r="AF158" s="13"/>
      <c r="AG158" s="13"/>
      <c r="AH158" s="13">
        <v>0</v>
      </c>
      <c r="AI158" s="13"/>
      <c r="AJ158" s="13"/>
      <c r="AK158" s="13"/>
      <c r="AL158" s="13"/>
      <c r="AM158" s="13">
        <v>0</v>
      </c>
      <c r="AN158" s="13"/>
      <c r="AO158" s="13"/>
      <c r="AP158" s="13"/>
      <c r="AQ158" s="13">
        <v>0</v>
      </c>
      <c r="AR158" s="13"/>
      <c r="AS158" s="13">
        <v>0</v>
      </c>
      <c r="AT158" s="13"/>
      <c r="AU158" s="13">
        <v>0</v>
      </c>
      <c r="AV158" s="13">
        <v>0</v>
      </c>
      <c r="AW158" s="13">
        <v>0</v>
      </c>
      <c r="AX158" s="13">
        <v>585</v>
      </c>
      <c r="AY158" s="13">
        <v>0</v>
      </c>
      <c r="AZ158" s="13">
        <v>585</v>
      </c>
      <c r="BA158" s="13"/>
      <c r="BB158" s="13">
        <v>0</v>
      </c>
      <c r="BC158" s="13">
        <v>0</v>
      </c>
      <c r="BD158" s="13">
        <v>0</v>
      </c>
      <c r="BE158" s="13">
        <v>0</v>
      </c>
      <c r="BF158" s="13">
        <v>8765</v>
      </c>
      <c r="BG158" s="13">
        <v>9350</v>
      </c>
      <c r="BH158" s="13">
        <v>113</v>
      </c>
      <c r="BI158" s="13"/>
      <c r="BJ158" s="13">
        <v>20</v>
      </c>
      <c r="BK158" s="13">
        <v>110</v>
      </c>
      <c r="BL158" s="13">
        <v>0</v>
      </c>
      <c r="BM158" s="13">
        <v>0</v>
      </c>
      <c r="BN158" s="13">
        <v>130</v>
      </c>
      <c r="BO158" s="13"/>
      <c r="BP158" s="13"/>
      <c r="BQ158" s="13"/>
      <c r="BR158" s="13"/>
      <c r="BS158" s="13"/>
      <c r="BT158" s="13"/>
    </row>
    <row r="159" spans="1:72" x14ac:dyDescent="0.45">
      <c r="A159" t="s">
        <v>387</v>
      </c>
      <c r="B159" t="s">
        <v>388</v>
      </c>
      <c r="C159" s="13">
        <v>77964</v>
      </c>
      <c r="D159" s="13">
        <v>3491</v>
      </c>
      <c r="E159" s="13">
        <v>8811</v>
      </c>
      <c r="F159" s="13">
        <v>1487</v>
      </c>
      <c r="G159" s="13">
        <v>0</v>
      </c>
      <c r="H159" s="13">
        <v>0</v>
      </c>
      <c r="I159" s="13">
        <v>3198</v>
      </c>
      <c r="J159" s="13">
        <v>94951</v>
      </c>
      <c r="K159" s="13">
        <v>301240</v>
      </c>
      <c r="L159" s="13">
        <v>13639</v>
      </c>
      <c r="M159" s="13">
        <v>29010</v>
      </c>
      <c r="N159" s="13">
        <v>7094</v>
      </c>
      <c r="O159" s="13"/>
      <c r="P159" s="13">
        <v>3251</v>
      </c>
      <c r="Q159" s="13">
        <v>449185</v>
      </c>
      <c r="R159" s="13">
        <v>1</v>
      </c>
      <c r="S159" s="13">
        <v>0</v>
      </c>
      <c r="T159" s="13">
        <v>158</v>
      </c>
      <c r="U159" s="13">
        <v>1185</v>
      </c>
      <c r="V159" s="13">
        <v>393</v>
      </c>
      <c r="W159" s="13">
        <v>945</v>
      </c>
      <c r="X159" s="13">
        <v>1241</v>
      </c>
      <c r="Y159" s="13">
        <v>0</v>
      </c>
      <c r="Z159" s="13">
        <v>121</v>
      </c>
      <c r="AA159" s="13">
        <v>4044</v>
      </c>
      <c r="AB159" s="13">
        <v>870</v>
      </c>
      <c r="AC159" s="13">
        <v>0</v>
      </c>
      <c r="AD159" s="13">
        <v>3683</v>
      </c>
      <c r="AE159" s="13">
        <v>0</v>
      </c>
      <c r="AF159" s="13">
        <v>693</v>
      </c>
      <c r="AG159" s="13">
        <v>370</v>
      </c>
      <c r="AH159" s="13">
        <v>9660</v>
      </c>
      <c r="AI159" s="13">
        <v>3351</v>
      </c>
      <c r="AJ159" s="13">
        <v>0</v>
      </c>
      <c r="AK159" s="13">
        <v>0</v>
      </c>
      <c r="AL159" s="13">
        <v>159</v>
      </c>
      <c r="AM159" s="13">
        <v>3510</v>
      </c>
      <c r="AN159" s="13">
        <v>0</v>
      </c>
      <c r="AO159" s="13">
        <v>0</v>
      </c>
      <c r="AP159" s="13">
        <v>469</v>
      </c>
      <c r="AQ159" s="13">
        <v>469</v>
      </c>
      <c r="AR159" s="13"/>
      <c r="AS159" s="13">
        <v>1180</v>
      </c>
      <c r="AT159" s="13"/>
      <c r="AU159" s="13">
        <v>225</v>
      </c>
      <c r="AV159" s="13">
        <v>13239</v>
      </c>
      <c r="AW159" s="13">
        <v>14644</v>
      </c>
      <c r="AX159" s="13">
        <v>0</v>
      </c>
      <c r="AY159" s="13">
        <v>0</v>
      </c>
      <c r="AZ159" s="13">
        <v>0</v>
      </c>
      <c r="BA159" s="13"/>
      <c r="BB159" s="13">
        <v>0</v>
      </c>
      <c r="BC159" s="13">
        <v>0</v>
      </c>
      <c r="BD159" s="13">
        <v>0</v>
      </c>
      <c r="BE159" s="13">
        <v>2877</v>
      </c>
      <c r="BF159" s="13">
        <v>11489</v>
      </c>
      <c r="BG159" s="13">
        <v>29010</v>
      </c>
      <c r="BH159" s="13">
        <v>7094</v>
      </c>
      <c r="BI159" s="13"/>
      <c r="BJ159" s="13">
        <v>75200</v>
      </c>
      <c r="BK159" s="13">
        <v>47155</v>
      </c>
      <c r="BL159" s="13">
        <v>0</v>
      </c>
      <c r="BM159" s="13">
        <v>0</v>
      </c>
      <c r="BN159" s="13">
        <v>122360</v>
      </c>
      <c r="BO159" s="13">
        <v>0</v>
      </c>
      <c r="BP159" s="13">
        <v>5005</v>
      </c>
      <c r="BQ159" s="13">
        <v>0</v>
      </c>
      <c r="BR159" s="13">
        <v>0</v>
      </c>
      <c r="BS159" s="13">
        <v>5005</v>
      </c>
      <c r="BT159" s="13">
        <v>8415</v>
      </c>
    </row>
    <row r="160" spans="1:72" x14ac:dyDescent="0.45">
      <c r="A160" t="s">
        <v>389</v>
      </c>
      <c r="B160" t="s">
        <v>390</v>
      </c>
      <c r="C160" s="13">
        <v>6590</v>
      </c>
      <c r="D160" s="13">
        <v>1849</v>
      </c>
      <c r="E160" s="13">
        <v>5104</v>
      </c>
      <c r="F160" s="13">
        <v>1364</v>
      </c>
      <c r="G160" s="13">
        <v>391</v>
      </c>
      <c r="H160" s="13">
        <v>0</v>
      </c>
      <c r="I160" s="13">
        <v>1551</v>
      </c>
      <c r="J160" s="13">
        <v>16849</v>
      </c>
      <c r="K160" s="13">
        <v>130241</v>
      </c>
      <c r="L160" s="13">
        <v>5837</v>
      </c>
      <c r="M160" s="13">
        <v>49123</v>
      </c>
      <c r="N160" s="13">
        <v>269</v>
      </c>
      <c r="O160" s="13"/>
      <c r="P160" s="13">
        <v>568</v>
      </c>
      <c r="Q160" s="13">
        <v>202887</v>
      </c>
      <c r="R160" s="13">
        <v>296</v>
      </c>
      <c r="S160" s="13">
        <v>76</v>
      </c>
      <c r="T160" s="13">
        <v>52</v>
      </c>
      <c r="U160" s="13">
        <v>325</v>
      </c>
      <c r="V160" s="13">
        <v>133</v>
      </c>
      <c r="W160" s="13">
        <v>133</v>
      </c>
      <c r="X160" s="13">
        <v>0</v>
      </c>
      <c r="Y160" s="13">
        <v>0</v>
      </c>
      <c r="Z160" s="13">
        <v>252</v>
      </c>
      <c r="AA160" s="13">
        <v>1267</v>
      </c>
      <c r="AB160" s="13">
        <v>1306</v>
      </c>
      <c r="AC160" s="13">
        <v>8</v>
      </c>
      <c r="AD160" s="13">
        <v>1302</v>
      </c>
      <c r="AE160" s="13">
        <v>0</v>
      </c>
      <c r="AF160" s="13">
        <v>539</v>
      </c>
      <c r="AG160" s="13">
        <v>0</v>
      </c>
      <c r="AH160" s="13">
        <v>4422</v>
      </c>
      <c r="AI160" s="13">
        <v>1023</v>
      </c>
      <c r="AJ160" s="13">
        <v>0</v>
      </c>
      <c r="AK160" s="13">
        <v>0</v>
      </c>
      <c r="AL160" s="13">
        <v>182</v>
      </c>
      <c r="AM160" s="13">
        <v>1205</v>
      </c>
      <c r="AN160" s="13">
        <v>94</v>
      </c>
      <c r="AO160" s="13">
        <v>51</v>
      </c>
      <c r="AP160" s="13">
        <v>65</v>
      </c>
      <c r="AQ160" s="13">
        <v>210</v>
      </c>
      <c r="AR160" s="13"/>
      <c r="AS160" s="13">
        <v>732</v>
      </c>
      <c r="AT160" s="13"/>
      <c r="AU160" s="13">
        <v>0</v>
      </c>
      <c r="AV160" s="13">
        <v>4002</v>
      </c>
      <c r="AW160" s="13">
        <v>4734</v>
      </c>
      <c r="AX160" s="13">
        <v>24425</v>
      </c>
      <c r="AY160" s="13">
        <v>5665</v>
      </c>
      <c r="AZ160" s="13">
        <v>30090</v>
      </c>
      <c r="BA160" s="13"/>
      <c r="BB160" s="13">
        <v>0</v>
      </c>
      <c r="BC160" s="13">
        <v>0</v>
      </c>
      <c r="BD160" s="13">
        <v>0</v>
      </c>
      <c r="BE160" s="13">
        <v>4057</v>
      </c>
      <c r="BF160" s="13">
        <v>10242</v>
      </c>
      <c r="BG160" s="13">
        <v>49123</v>
      </c>
      <c r="BH160" s="13">
        <v>269</v>
      </c>
      <c r="BI160" s="13"/>
      <c r="BJ160" s="13">
        <v>10000</v>
      </c>
      <c r="BK160" s="13">
        <v>6660</v>
      </c>
      <c r="BL160" s="13">
        <v>5</v>
      </c>
      <c r="BM160" s="13">
        <v>0</v>
      </c>
      <c r="BN160" s="13">
        <v>16665</v>
      </c>
      <c r="BO160" s="13">
        <v>5</v>
      </c>
      <c r="BP160" s="13">
        <v>1355</v>
      </c>
      <c r="BQ160" s="13">
        <v>20</v>
      </c>
      <c r="BR160" s="13">
        <v>0</v>
      </c>
      <c r="BS160" s="13">
        <v>1380</v>
      </c>
      <c r="BT160" s="13">
        <v>2570</v>
      </c>
    </row>
    <row r="161" spans="1:72" x14ac:dyDescent="0.45">
      <c r="A161" t="s">
        <v>391</v>
      </c>
      <c r="B161" t="s">
        <v>392</v>
      </c>
      <c r="C161" s="13">
        <v>13617</v>
      </c>
      <c r="D161" s="13">
        <v>238</v>
      </c>
      <c r="E161" s="13">
        <v>145939</v>
      </c>
      <c r="F161" s="13">
        <v>11799</v>
      </c>
      <c r="G161" s="13">
        <v>0</v>
      </c>
      <c r="H161" s="13">
        <v>0</v>
      </c>
      <c r="I161" s="13">
        <v>21523</v>
      </c>
      <c r="J161" s="13">
        <v>193116</v>
      </c>
      <c r="K161" s="13">
        <v>353837</v>
      </c>
      <c r="L161" s="13">
        <v>624743</v>
      </c>
      <c r="M161" s="13">
        <v>1061214</v>
      </c>
      <c r="N161" s="13">
        <v>104631</v>
      </c>
      <c r="O161" s="13"/>
      <c r="P161" s="13">
        <v>112595</v>
      </c>
      <c r="Q161" s="13">
        <v>2450136</v>
      </c>
      <c r="R161" s="13">
        <v>14277</v>
      </c>
      <c r="S161" s="13">
        <v>56300</v>
      </c>
      <c r="T161" s="13">
        <v>6723</v>
      </c>
      <c r="U161" s="13">
        <v>50621</v>
      </c>
      <c r="V161" s="13">
        <v>5976</v>
      </c>
      <c r="W161" s="13">
        <v>2735</v>
      </c>
      <c r="X161" s="13">
        <v>11316</v>
      </c>
      <c r="Y161" s="13">
        <v>302</v>
      </c>
      <c r="Z161" s="13">
        <v>13781</v>
      </c>
      <c r="AA161" s="13">
        <v>162031</v>
      </c>
      <c r="AB161" s="13">
        <v>145123</v>
      </c>
      <c r="AC161" s="13">
        <v>9393</v>
      </c>
      <c r="AD161" s="13">
        <v>77658</v>
      </c>
      <c r="AE161" s="13">
        <v>0</v>
      </c>
      <c r="AF161" s="13">
        <v>27292</v>
      </c>
      <c r="AG161" s="13">
        <v>4038</v>
      </c>
      <c r="AH161" s="13">
        <v>425535</v>
      </c>
      <c r="AI161" s="13">
        <v>65082</v>
      </c>
      <c r="AJ161" s="13">
        <v>2329</v>
      </c>
      <c r="AK161" s="13">
        <v>26074</v>
      </c>
      <c r="AL161" s="13">
        <v>1829</v>
      </c>
      <c r="AM161" s="13">
        <v>95314</v>
      </c>
      <c r="AN161" s="13">
        <v>30806</v>
      </c>
      <c r="AO161" s="13">
        <v>35617</v>
      </c>
      <c r="AP161" s="13">
        <v>37471</v>
      </c>
      <c r="AQ161" s="13">
        <v>103894</v>
      </c>
      <c r="AR161" s="13"/>
      <c r="AS161" s="13">
        <v>59934</v>
      </c>
      <c r="AT161" s="13"/>
      <c r="AU161" s="13">
        <v>0</v>
      </c>
      <c r="AV161" s="13">
        <v>0</v>
      </c>
      <c r="AW161" s="13">
        <v>59934</v>
      </c>
      <c r="AX161" s="13">
        <v>5891</v>
      </c>
      <c r="AY161" s="13">
        <v>0</v>
      </c>
      <c r="AZ161" s="13">
        <v>5891</v>
      </c>
      <c r="BA161" s="13"/>
      <c r="BB161" s="13">
        <v>15131</v>
      </c>
      <c r="BC161" s="13">
        <v>0</v>
      </c>
      <c r="BD161" s="13">
        <v>17701</v>
      </c>
      <c r="BE161" s="13">
        <v>55990</v>
      </c>
      <c r="BF161" s="13">
        <v>906567</v>
      </c>
      <c r="BG161" s="13">
        <v>1061214</v>
      </c>
      <c r="BH161" s="13">
        <v>104631</v>
      </c>
      <c r="BI161" s="13"/>
      <c r="BJ161" s="13">
        <v>12290</v>
      </c>
      <c r="BK161" s="13">
        <v>13080</v>
      </c>
      <c r="BL161" s="13">
        <v>15</v>
      </c>
      <c r="BM161" s="13">
        <v>0</v>
      </c>
      <c r="BN161" s="13">
        <v>25390</v>
      </c>
      <c r="BO161" s="13">
        <v>0</v>
      </c>
      <c r="BP161" s="13">
        <v>6890</v>
      </c>
      <c r="BQ161" s="13">
        <v>10</v>
      </c>
      <c r="BR161" s="13">
        <v>0</v>
      </c>
      <c r="BS161" s="13">
        <v>6905</v>
      </c>
      <c r="BT161" s="13">
        <v>14030</v>
      </c>
    </row>
    <row r="162" spans="1:72" x14ac:dyDescent="0.45">
      <c r="A162" t="s">
        <v>393</v>
      </c>
      <c r="B162" t="s">
        <v>394</v>
      </c>
      <c r="C162" s="13">
        <v>0</v>
      </c>
      <c r="D162" s="13">
        <v>0</v>
      </c>
      <c r="E162" s="13">
        <v>0</v>
      </c>
      <c r="F162" s="13"/>
      <c r="G162" s="13">
        <v>0</v>
      </c>
      <c r="H162" s="13">
        <v>0</v>
      </c>
      <c r="I162" s="13">
        <v>0</v>
      </c>
      <c r="J162" s="13">
        <v>0</v>
      </c>
      <c r="K162" s="13">
        <v>7420</v>
      </c>
      <c r="L162" s="13">
        <v>0</v>
      </c>
      <c r="M162" s="13">
        <v>88</v>
      </c>
      <c r="N162" s="13">
        <v>0</v>
      </c>
      <c r="O162" s="13"/>
      <c r="P162" s="13">
        <v>0</v>
      </c>
      <c r="Q162" s="13">
        <v>7508</v>
      </c>
      <c r="R162" s="13"/>
      <c r="S162" s="13"/>
      <c r="T162" s="13"/>
      <c r="U162" s="13"/>
      <c r="V162" s="13"/>
      <c r="W162" s="13"/>
      <c r="X162" s="13"/>
      <c r="Y162" s="13"/>
      <c r="Z162" s="13"/>
      <c r="AA162" s="13"/>
      <c r="AB162" s="13"/>
      <c r="AC162" s="13"/>
      <c r="AD162" s="13"/>
      <c r="AE162" s="13"/>
      <c r="AF162" s="13"/>
      <c r="AG162" s="13"/>
      <c r="AH162" s="13">
        <v>0</v>
      </c>
      <c r="AI162" s="13"/>
      <c r="AJ162" s="13"/>
      <c r="AK162" s="13"/>
      <c r="AL162" s="13"/>
      <c r="AM162" s="13">
        <v>0</v>
      </c>
      <c r="AN162" s="13"/>
      <c r="AO162" s="13"/>
      <c r="AP162" s="13"/>
      <c r="AQ162" s="13">
        <v>0</v>
      </c>
      <c r="AR162" s="13"/>
      <c r="AS162" s="13">
        <v>0</v>
      </c>
      <c r="AT162" s="13"/>
      <c r="AU162" s="13">
        <v>0</v>
      </c>
      <c r="AV162" s="13">
        <v>0</v>
      </c>
      <c r="AW162" s="13">
        <v>0</v>
      </c>
      <c r="AX162" s="13">
        <v>0</v>
      </c>
      <c r="AY162" s="13">
        <v>0</v>
      </c>
      <c r="AZ162" s="13">
        <v>0</v>
      </c>
      <c r="BA162" s="13"/>
      <c r="BB162" s="13">
        <v>0</v>
      </c>
      <c r="BC162" s="13">
        <v>0</v>
      </c>
      <c r="BD162" s="13">
        <v>0</v>
      </c>
      <c r="BE162" s="13">
        <v>0</v>
      </c>
      <c r="BF162" s="13">
        <v>88</v>
      </c>
      <c r="BG162" s="13">
        <v>88</v>
      </c>
      <c r="BH162" s="13">
        <v>0</v>
      </c>
      <c r="BI162" s="13"/>
      <c r="BJ162" s="13">
        <v>490</v>
      </c>
      <c r="BK162" s="13">
        <v>635</v>
      </c>
      <c r="BL162" s="13">
        <v>0</v>
      </c>
      <c r="BM162" s="13">
        <v>0</v>
      </c>
      <c r="BN162" s="13">
        <v>1125</v>
      </c>
      <c r="BO162" s="13"/>
      <c r="BP162" s="13"/>
      <c r="BQ162" s="13"/>
      <c r="BR162" s="13"/>
      <c r="BS162" s="13"/>
      <c r="BT162" s="13"/>
    </row>
    <row r="163" spans="1:72" x14ac:dyDescent="0.45">
      <c r="A163" t="s">
        <v>395</v>
      </c>
      <c r="B163" t="s">
        <v>396</v>
      </c>
      <c r="C163" s="13">
        <v>850</v>
      </c>
      <c r="D163" s="13">
        <v>110</v>
      </c>
      <c r="E163" s="13">
        <v>0</v>
      </c>
      <c r="F163" s="13">
        <v>0</v>
      </c>
      <c r="G163" s="13">
        <v>2041</v>
      </c>
      <c r="H163" s="13">
        <v>0</v>
      </c>
      <c r="I163" s="13">
        <v>103</v>
      </c>
      <c r="J163" s="13">
        <v>3104</v>
      </c>
      <c r="K163" s="13">
        <v>11666</v>
      </c>
      <c r="L163" s="13">
        <v>0</v>
      </c>
      <c r="M163" s="13">
        <v>581</v>
      </c>
      <c r="N163" s="13">
        <v>21</v>
      </c>
      <c r="O163" s="13"/>
      <c r="P163" s="13">
        <v>0</v>
      </c>
      <c r="Q163" s="13">
        <v>15372</v>
      </c>
      <c r="R163" s="13">
        <v>0</v>
      </c>
      <c r="S163" s="13">
        <v>0</v>
      </c>
      <c r="T163" s="13">
        <v>0</v>
      </c>
      <c r="U163" s="13">
        <v>0</v>
      </c>
      <c r="V163" s="13">
        <v>0</v>
      </c>
      <c r="W163" s="13">
        <v>0</v>
      </c>
      <c r="X163" s="13">
        <v>0</v>
      </c>
      <c r="Y163" s="13">
        <v>0</v>
      </c>
      <c r="Z163" s="13">
        <v>0</v>
      </c>
      <c r="AA163" s="13">
        <v>0</v>
      </c>
      <c r="AB163" s="13">
        <v>0</v>
      </c>
      <c r="AC163" s="13">
        <v>0</v>
      </c>
      <c r="AD163" s="13">
        <v>0</v>
      </c>
      <c r="AE163" s="13">
        <v>0</v>
      </c>
      <c r="AF163" s="13">
        <v>0</v>
      </c>
      <c r="AG163" s="13">
        <v>0</v>
      </c>
      <c r="AH163" s="13">
        <v>0</v>
      </c>
      <c r="AI163" s="13">
        <v>0</v>
      </c>
      <c r="AJ163" s="13">
        <v>0</v>
      </c>
      <c r="AK163" s="13">
        <v>0</v>
      </c>
      <c r="AL163" s="13">
        <v>0</v>
      </c>
      <c r="AM163" s="13">
        <v>0</v>
      </c>
      <c r="AN163" s="13">
        <v>0</v>
      </c>
      <c r="AO163" s="13">
        <v>0</v>
      </c>
      <c r="AP163" s="13">
        <v>0</v>
      </c>
      <c r="AQ163" s="13">
        <v>0</v>
      </c>
      <c r="AR163" s="13"/>
      <c r="AS163" s="13">
        <v>0</v>
      </c>
      <c r="AT163" s="13"/>
      <c r="AU163" s="13">
        <v>0</v>
      </c>
      <c r="AV163" s="13">
        <v>0</v>
      </c>
      <c r="AW163" s="13">
        <v>0</v>
      </c>
      <c r="AX163" s="13">
        <v>0</v>
      </c>
      <c r="AY163" s="13">
        <v>0</v>
      </c>
      <c r="AZ163" s="13">
        <v>0</v>
      </c>
      <c r="BA163" s="13"/>
      <c r="BB163" s="13">
        <v>0</v>
      </c>
      <c r="BC163" s="13">
        <v>0</v>
      </c>
      <c r="BD163" s="13">
        <v>0</v>
      </c>
      <c r="BE163" s="13">
        <v>0</v>
      </c>
      <c r="BF163" s="13">
        <v>581</v>
      </c>
      <c r="BG163" s="13">
        <v>581</v>
      </c>
      <c r="BH163" s="13">
        <v>21</v>
      </c>
      <c r="BI163" s="13"/>
      <c r="BJ163" s="13">
        <v>965</v>
      </c>
      <c r="BK163" s="13">
        <v>415</v>
      </c>
      <c r="BL163" s="13">
        <v>0</v>
      </c>
      <c r="BM163" s="13">
        <v>0</v>
      </c>
      <c r="BN163" s="13">
        <v>1380</v>
      </c>
      <c r="BO163" s="13">
        <v>0</v>
      </c>
      <c r="BP163" s="13">
        <v>135</v>
      </c>
      <c r="BQ163" s="13">
        <v>0</v>
      </c>
      <c r="BR163" s="13">
        <v>0</v>
      </c>
      <c r="BS163" s="13">
        <v>135</v>
      </c>
      <c r="BT163" s="13">
        <v>290</v>
      </c>
    </row>
    <row r="164" spans="1:72" x14ac:dyDescent="0.45">
      <c r="A164" t="s">
        <v>397</v>
      </c>
      <c r="B164" t="s">
        <v>398</v>
      </c>
      <c r="C164" s="13">
        <v>16558</v>
      </c>
      <c r="D164" s="13">
        <v>5898</v>
      </c>
      <c r="E164" s="13">
        <v>8051</v>
      </c>
      <c r="F164" s="13">
        <v>0</v>
      </c>
      <c r="G164" s="13">
        <v>0</v>
      </c>
      <c r="H164" s="13">
        <v>0</v>
      </c>
      <c r="I164" s="13">
        <v>1898</v>
      </c>
      <c r="J164" s="13">
        <v>32405</v>
      </c>
      <c r="K164" s="13">
        <v>150906</v>
      </c>
      <c r="L164" s="13">
        <v>12861</v>
      </c>
      <c r="M164" s="13">
        <v>43510</v>
      </c>
      <c r="N164" s="13">
        <v>1339</v>
      </c>
      <c r="O164" s="13"/>
      <c r="P164" s="13">
        <v>458</v>
      </c>
      <c r="Q164" s="13">
        <v>241479</v>
      </c>
      <c r="R164" s="13">
        <v>77</v>
      </c>
      <c r="S164" s="13">
        <v>100</v>
      </c>
      <c r="T164" s="13">
        <v>1358</v>
      </c>
      <c r="U164" s="13">
        <v>933</v>
      </c>
      <c r="V164" s="13">
        <v>365</v>
      </c>
      <c r="W164" s="13">
        <v>195</v>
      </c>
      <c r="X164" s="13">
        <v>115</v>
      </c>
      <c r="Y164" s="13">
        <v>76</v>
      </c>
      <c r="Z164" s="13">
        <v>46</v>
      </c>
      <c r="AA164" s="13">
        <v>3265</v>
      </c>
      <c r="AB164" s="13">
        <v>1630</v>
      </c>
      <c r="AC164" s="13">
        <v>276</v>
      </c>
      <c r="AD164" s="13">
        <v>4418</v>
      </c>
      <c r="AE164" s="13">
        <v>0</v>
      </c>
      <c r="AF164" s="13">
        <v>454</v>
      </c>
      <c r="AG164" s="13">
        <v>104</v>
      </c>
      <c r="AH164" s="13">
        <v>10147</v>
      </c>
      <c r="AI164" s="13">
        <v>2039</v>
      </c>
      <c r="AJ164" s="13">
        <v>7</v>
      </c>
      <c r="AK164" s="13">
        <v>28</v>
      </c>
      <c r="AL164" s="13">
        <v>7</v>
      </c>
      <c r="AM164" s="13">
        <v>2081</v>
      </c>
      <c r="AN164" s="13">
        <v>33</v>
      </c>
      <c r="AO164" s="13">
        <v>24</v>
      </c>
      <c r="AP164" s="13">
        <v>576</v>
      </c>
      <c r="AQ164" s="13">
        <v>633</v>
      </c>
      <c r="AR164" s="13"/>
      <c r="AS164" s="13">
        <v>5321</v>
      </c>
      <c r="AT164" s="13"/>
      <c r="AU164" s="13">
        <v>0</v>
      </c>
      <c r="AV164" s="13">
        <v>15171</v>
      </c>
      <c r="AW164" s="13">
        <v>20492</v>
      </c>
      <c r="AX164" s="13">
        <v>7377</v>
      </c>
      <c r="AY164" s="13">
        <v>1691</v>
      </c>
      <c r="AZ164" s="13">
        <v>9068</v>
      </c>
      <c r="BA164" s="13"/>
      <c r="BB164" s="13">
        <v>1014</v>
      </c>
      <c r="BC164" s="13">
        <v>0</v>
      </c>
      <c r="BD164" s="13">
        <v>0</v>
      </c>
      <c r="BE164" s="13">
        <v>203</v>
      </c>
      <c r="BF164" s="13">
        <v>12733</v>
      </c>
      <c r="BG164" s="13">
        <v>43510</v>
      </c>
      <c r="BH164" s="13">
        <v>1339</v>
      </c>
      <c r="BI164" s="13"/>
      <c r="BJ164" s="13">
        <v>11360</v>
      </c>
      <c r="BK164" s="13">
        <v>8280</v>
      </c>
      <c r="BL164" s="13">
        <v>5</v>
      </c>
      <c r="BM164" s="13">
        <v>0</v>
      </c>
      <c r="BN164" s="13">
        <v>19645</v>
      </c>
      <c r="BO164" s="13">
        <v>10</v>
      </c>
      <c r="BP164" s="13">
        <v>1210</v>
      </c>
      <c r="BQ164" s="13">
        <v>30</v>
      </c>
      <c r="BR164" s="13">
        <v>0</v>
      </c>
      <c r="BS164" s="13">
        <v>1250</v>
      </c>
      <c r="BT164" s="13">
        <v>2815</v>
      </c>
    </row>
    <row r="165" spans="1:72" x14ac:dyDescent="0.45">
      <c r="A165" t="s">
        <v>399</v>
      </c>
      <c r="B165" t="s">
        <v>400</v>
      </c>
      <c r="C165" s="13">
        <v>0</v>
      </c>
      <c r="D165" s="13">
        <v>0</v>
      </c>
      <c r="E165" s="13">
        <v>0</v>
      </c>
      <c r="F165" s="13"/>
      <c r="G165" s="13">
        <v>0</v>
      </c>
      <c r="H165" s="13">
        <v>0</v>
      </c>
      <c r="I165" s="13">
        <v>0</v>
      </c>
      <c r="J165" s="13">
        <v>0</v>
      </c>
      <c r="K165" s="13">
        <v>5773</v>
      </c>
      <c r="L165" s="13">
        <v>0</v>
      </c>
      <c r="M165" s="13">
        <v>118</v>
      </c>
      <c r="N165" s="13">
        <v>12</v>
      </c>
      <c r="O165" s="13"/>
      <c r="P165" s="13">
        <v>0</v>
      </c>
      <c r="Q165" s="13">
        <v>5903</v>
      </c>
      <c r="R165" s="13"/>
      <c r="S165" s="13"/>
      <c r="T165" s="13"/>
      <c r="U165" s="13"/>
      <c r="V165" s="13"/>
      <c r="W165" s="13"/>
      <c r="X165" s="13"/>
      <c r="Y165" s="13"/>
      <c r="Z165" s="13"/>
      <c r="AA165" s="13"/>
      <c r="AB165" s="13"/>
      <c r="AC165" s="13"/>
      <c r="AD165" s="13"/>
      <c r="AE165" s="13"/>
      <c r="AF165" s="13"/>
      <c r="AG165" s="13"/>
      <c r="AH165" s="13">
        <v>0</v>
      </c>
      <c r="AI165" s="13"/>
      <c r="AJ165" s="13"/>
      <c r="AK165" s="13"/>
      <c r="AL165" s="13"/>
      <c r="AM165" s="13">
        <v>0</v>
      </c>
      <c r="AN165" s="13"/>
      <c r="AO165" s="13"/>
      <c r="AP165" s="13"/>
      <c r="AQ165" s="13">
        <v>0</v>
      </c>
      <c r="AR165" s="13"/>
      <c r="AS165" s="13">
        <v>0</v>
      </c>
      <c r="AT165" s="13"/>
      <c r="AU165" s="13">
        <v>0</v>
      </c>
      <c r="AV165" s="13">
        <v>0</v>
      </c>
      <c r="AW165" s="13">
        <v>0</v>
      </c>
      <c r="AX165" s="13">
        <v>0</v>
      </c>
      <c r="AY165" s="13">
        <v>0</v>
      </c>
      <c r="AZ165" s="13">
        <v>0</v>
      </c>
      <c r="BA165" s="13"/>
      <c r="BB165" s="13">
        <v>0</v>
      </c>
      <c r="BC165" s="13">
        <v>0</v>
      </c>
      <c r="BD165" s="13">
        <v>0</v>
      </c>
      <c r="BE165" s="13">
        <v>0</v>
      </c>
      <c r="BF165" s="13">
        <v>118</v>
      </c>
      <c r="BG165" s="13">
        <v>118</v>
      </c>
      <c r="BH165" s="13">
        <v>12</v>
      </c>
      <c r="BI165" s="13"/>
      <c r="BJ165" s="13">
        <v>35</v>
      </c>
      <c r="BK165" s="13">
        <v>375</v>
      </c>
      <c r="BL165" s="13">
        <v>0</v>
      </c>
      <c r="BM165" s="13">
        <v>0</v>
      </c>
      <c r="BN165" s="13">
        <v>410</v>
      </c>
      <c r="BO165" s="13"/>
      <c r="BP165" s="13"/>
      <c r="BQ165" s="13"/>
      <c r="BR165" s="13"/>
      <c r="BS165" s="13"/>
      <c r="BT165" s="13"/>
    </row>
    <row r="166" spans="1:72" x14ac:dyDescent="0.45">
      <c r="A166" t="s">
        <v>401</v>
      </c>
      <c r="B166" t="s">
        <v>402</v>
      </c>
      <c r="C166" s="13">
        <v>12167</v>
      </c>
      <c r="D166" s="13">
        <v>2628</v>
      </c>
      <c r="E166" s="13">
        <v>5768</v>
      </c>
      <c r="F166" s="13">
        <v>0</v>
      </c>
      <c r="G166" s="13">
        <v>20</v>
      </c>
      <c r="H166" s="13">
        <v>59</v>
      </c>
      <c r="I166" s="13">
        <v>1684</v>
      </c>
      <c r="J166" s="13">
        <v>22326</v>
      </c>
      <c r="K166" s="13">
        <v>209713</v>
      </c>
      <c r="L166" s="13">
        <v>9192</v>
      </c>
      <c r="M166" s="13">
        <v>16114</v>
      </c>
      <c r="N166" s="13">
        <v>3676</v>
      </c>
      <c r="O166" s="13"/>
      <c r="P166" s="13">
        <v>75</v>
      </c>
      <c r="Q166" s="13">
        <v>261096</v>
      </c>
      <c r="R166" s="13">
        <v>504</v>
      </c>
      <c r="S166" s="13">
        <v>143</v>
      </c>
      <c r="T166" s="13">
        <v>92</v>
      </c>
      <c r="U166" s="13">
        <v>432</v>
      </c>
      <c r="V166" s="13">
        <v>524</v>
      </c>
      <c r="W166" s="13">
        <v>73</v>
      </c>
      <c r="X166" s="13">
        <v>822</v>
      </c>
      <c r="Y166" s="13">
        <v>0</v>
      </c>
      <c r="Z166" s="13">
        <v>348</v>
      </c>
      <c r="AA166" s="13">
        <v>2938</v>
      </c>
      <c r="AB166" s="13">
        <v>716</v>
      </c>
      <c r="AC166" s="13">
        <v>625</v>
      </c>
      <c r="AD166" s="13">
        <v>1409</v>
      </c>
      <c r="AE166" s="13">
        <v>0</v>
      </c>
      <c r="AF166" s="13">
        <v>863</v>
      </c>
      <c r="AG166" s="13">
        <v>145</v>
      </c>
      <c r="AH166" s="13">
        <v>6696</v>
      </c>
      <c r="AI166" s="13">
        <v>1555</v>
      </c>
      <c r="AJ166" s="13">
        <v>0</v>
      </c>
      <c r="AK166" s="13">
        <v>160</v>
      </c>
      <c r="AL166" s="13">
        <v>39</v>
      </c>
      <c r="AM166" s="13">
        <v>1754</v>
      </c>
      <c r="AN166" s="13">
        <v>0</v>
      </c>
      <c r="AO166" s="13">
        <v>296</v>
      </c>
      <c r="AP166" s="13">
        <v>446</v>
      </c>
      <c r="AQ166" s="13">
        <v>742</v>
      </c>
      <c r="AR166" s="13"/>
      <c r="AS166" s="13">
        <v>1536</v>
      </c>
      <c r="AT166" s="13"/>
      <c r="AU166" s="13">
        <v>208</v>
      </c>
      <c r="AV166" s="13">
        <v>4210</v>
      </c>
      <c r="AW166" s="13">
        <v>5954</v>
      </c>
      <c r="AX166" s="13">
        <v>4208</v>
      </c>
      <c r="AY166" s="13">
        <v>3295</v>
      </c>
      <c r="AZ166" s="13">
        <v>7503</v>
      </c>
      <c r="BA166" s="13"/>
      <c r="BB166" s="13">
        <v>1291</v>
      </c>
      <c r="BC166" s="13">
        <v>506</v>
      </c>
      <c r="BD166" s="13">
        <v>104</v>
      </c>
      <c r="BE166" s="13">
        <v>0</v>
      </c>
      <c r="BF166" s="13">
        <v>756</v>
      </c>
      <c r="BG166" s="13">
        <v>16114</v>
      </c>
      <c r="BH166" s="13">
        <v>3676</v>
      </c>
      <c r="BI166" s="13"/>
      <c r="BJ166" s="13">
        <v>11720</v>
      </c>
      <c r="BK166" s="13">
        <v>13795</v>
      </c>
      <c r="BL166" s="13">
        <v>0</v>
      </c>
      <c r="BM166" s="13">
        <v>0</v>
      </c>
      <c r="BN166" s="13">
        <v>25515</v>
      </c>
      <c r="BO166" s="13">
        <v>0</v>
      </c>
      <c r="BP166" s="13">
        <v>1690</v>
      </c>
      <c r="BQ166" s="13">
        <v>10</v>
      </c>
      <c r="BR166" s="13">
        <v>0</v>
      </c>
      <c r="BS166" s="13">
        <v>1705</v>
      </c>
      <c r="BT166" s="13">
        <v>3965</v>
      </c>
    </row>
    <row r="167" spans="1:72" x14ac:dyDescent="0.45">
      <c r="A167" t="s">
        <v>403</v>
      </c>
      <c r="B167" t="s">
        <v>404</v>
      </c>
      <c r="C167" s="13">
        <v>27740</v>
      </c>
      <c r="D167" s="13">
        <v>20</v>
      </c>
      <c r="E167" s="13">
        <v>37341</v>
      </c>
      <c r="F167" s="13">
        <v>0</v>
      </c>
      <c r="G167" s="13">
        <v>0</v>
      </c>
      <c r="H167" s="13">
        <v>0</v>
      </c>
      <c r="I167" s="13">
        <v>6181</v>
      </c>
      <c r="J167" s="13">
        <v>71282</v>
      </c>
      <c r="K167" s="13">
        <v>245551</v>
      </c>
      <c r="L167" s="13">
        <v>108096</v>
      </c>
      <c r="M167" s="13">
        <v>56238</v>
      </c>
      <c r="N167" s="13">
        <v>1594</v>
      </c>
      <c r="O167" s="13"/>
      <c r="P167" s="13">
        <v>1096</v>
      </c>
      <c r="Q167" s="13">
        <v>483857</v>
      </c>
      <c r="R167" s="13">
        <v>3540</v>
      </c>
      <c r="S167" s="13">
        <v>5221</v>
      </c>
      <c r="T167" s="13">
        <v>1105</v>
      </c>
      <c r="U167" s="13">
        <v>10779</v>
      </c>
      <c r="V167" s="13">
        <v>1679</v>
      </c>
      <c r="W167" s="13">
        <v>870</v>
      </c>
      <c r="X167" s="13">
        <v>3032</v>
      </c>
      <c r="Y167" s="13">
        <v>0</v>
      </c>
      <c r="Z167" s="13">
        <v>3924</v>
      </c>
      <c r="AA167" s="13">
        <v>30150</v>
      </c>
      <c r="AB167" s="13">
        <v>27426</v>
      </c>
      <c r="AC167" s="13">
        <v>9163</v>
      </c>
      <c r="AD167" s="13">
        <v>13411</v>
      </c>
      <c r="AE167" s="13">
        <v>37</v>
      </c>
      <c r="AF167" s="13">
        <v>8677</v>
      </c>
      <c r="AG167" s="13">
        <v>1027</v>
      </c>
      <c r="AH167" s="13">
        <v>89891</v>
      </c>
      <c r="AI167" s="13">
        <v>8813</v>
      </c>
      <c r="AJ167" s="13">
        <v>103</v>
      </c>
      <c r="AK167" s="13">
        <v>1236</v>
      </c>
      <c r="AL167" s="13">
        <v>1036</v>
      </c>
      <c r="AM167" s="13">
        <v>11188</v>
      </c>
      <c r="AN167" s="13">
        <v>237</v>
      </c>
      <c r="AO167" s="13">
        <v>3464</v>
      </c>
      <c r="AP167" s="13">
        <v>3316</v>
      </c>
      <c r="AQ167" s="13">
        <v>7017</v>
      </c>
      <c r="AR167" s="13"/>
      <c r="AS167" s="13">
        <v>6556</v>
      </c>
      <c r="AT167" s="13"/>
      <c r="AU167" s="13">
        <v>0</v>
      </c>
      <c r="AV167" s="13">
        <v>0</v>
      </c>
      <c r="AW167" s="13">
        <v>6556</v>
      </c>
      <c r="AX167" s="13">
        <v>19331</v>
      </c>
      <c r="AY167" s="13">
        <v>2189</v>
      </c>
      <c r="AZ167" s="13">
        <v>21520</v>
      </c>
      <c r="BA167" s="13"/>
      <c r="BB167" s="13">
        <v>14609</v>
      </c>
      <c r="BC167" s="13">
        <v>0</v>
      </c>
      <c r="BD167" s="13">
        <v>575</v>
      </c>
      <c r="BE167" s="13">
        <v>410</v>
      </c>
      <c r="BF167" s="13">
        <v>12568</v>
      </c>
      <c r="BG167" s="13">
        <v>56238</v>
      </c>
      <c r="BH167" s="13">
        <v>1594</v>
      </c>
      <c r="BI167" s="13"/>
      <c r="BJ167" s="13">
        <v>11220</v>
      </c>
      <c r="BK167" s="13">
        <v>9335</v>
      </c>
      <c r="BL167" s="13">
        <v>5</v>
      </c>
      <c r="BM167" s="13">
        <v>0</v>
      </c>
      <c r="BN167" s="13">
        <v>20560</v>
      </c>
      <c r="BO167" s="13">
        <v>0</v>
      </c>
      <c r="BP167" s="13">
        <v>3210</v>
      </c>
      <c r="BQ167" s="13">
        <v>25</v>
      </c>
      <c r="BR167" s="13">
        <v>0</v>
      </c>
      <c r="BS167" s="13">
        <v>3235</v>
      </c>
      <c r="BT167" s="13">
        <v>5580</v>
      </c>
    </row>
    <row r="168" spans="1:72" x14ac:dyDescent="0.45">
      <c r="A168" t="s">
        <v>405</v>
      </c>
      <c r="B168" t="s">
        <v>406</v>
      </c>
      <c r="C168" s="13">
        <v>641</v>
      </c>
      <c r="D168" s="13">
        <v>0</v>
      </c>
      <c r="E168" s="13">
        <v>0</v>
      </c>
      <c r="F168" s="13">
        <v>169</v>
      </c>
      <c r="G168" s="13">
        <v>0</v>
      </c>
      <c r="H168" s="13">
        <v>0</v>
      </c>
      <c r="I168" s="13">
        <v>13</v>
      </c>
      <c r="J168" s="13">
        <v>823</v>
      </c>
      <c r="K168" s="13">
        <v>3716</v>
      </c>
      <c r="L168" s="13">
        <v>0</v>
      </c>
      <c r="M168" s="13">
        <v>7074</v>
      </c>
      <c r="N168" s="13">
        <v>123</v>
      </c>
      <c r="O168" s="13"/>
      <c r="P168" s="13">
        <v>2416</v>
      </c>
      <c r="Q168" s="13">
        <v>14152</v>
      </c>
      <c r="R168" s="13">
        <v>0</v>
      </c>
      <c r="S168" s="13">
        <v>0</v>
      </c>
      <c r="T168" s="13">
        <v>0</v>
      </c>
      <c r="U168" s="13">
        <v>0</v>
      </c>
      <c r="V168" s="13">
        <v>0</v>
      </c>
      <c r="W168" s="13">
        <v>0</v>
      </c>
      <c r="X168" s="13">
        <v>0</v>
      </c>
      <c r="Y168" s="13">
        <v>0</v>
      </c>
      <c r="Z168" s="13">
        <v>0</v>
      </c>
      <c r="AA168" s="13">
        <v>0</v>
      </c>
      <c r="AB168" s="13">
        <v>0</v>
      </c>
      <c r="AC168" s="13">
        <v>0</v>
      </c>
      <c r="AD168" s="13">
        <v>0</v>
      </c>
      <c r="AE168" s="13">
        <v>0</v>
      </c>
      <c r="AF168" s="13">
        <v>0</v>
      </c>
      <c r="AG168" s="13">
        <v>0</v>
      </c>
      <c r="AH168" s="13">
        <v>0</v>
      </c>
      <c r="AI168" s="13">
        <v>0</v>
      </c>
      <c r="AJ168" s="13">
        <v>0</v>
      </c>
      <c r="AK168" s="13">
        <v>0</v>
      </c>
      <c r="AL168" s="13">
        <v>0</v>
      </c>
      <c r="AM168" s="13">
        <v>0</v>
      </c>
      <c r="AN168" s="13">
        <v>0</v>
      </c>
      <c r="AO168" s="13">
        <v>0</v>
      </c>
      <c r="AP168" s="13">
        <v>0</v>
      </c>
      <c r="AQ168" s="13">
        <v>0</v>
      </c>
      <c r="AR168" s="13"/>
      <c r="AS168" s="13">
        <v>0</v>
      </c>
      <c r="AT168" s="13"/>
      <c r="AU168" s="13">
        <v>0</v>
      </c>
      <c r="AV168" s="13">
        <v>7074</v>
      </c>
      <c r="AW168" s="13">
        <v>7074</v>
      </c>
      <c r="AX168" s="13">
        <v>0</v>
      </c>
      <c r="AY168" s="13">
        <v>0</v>
      </c>
      <c r="AZ168" s="13">
        <v>0</v>
      </c>
      <c r="BA168" s="13"/>
      <c r="BB168" s="13">
        <v>0</v>
      </c>
      <c r="BC168" s="13">
        <v>0</v>
      </c>
      <c r="BD168" s="13">
        <v>0</v>
      </c>
      <c r="BE168" s="13">
        <v>0</v>
      </c>
      <c r="BF168" s="13">
        <v>0</v>
      </c>
      <c r="BG168" s="13">
        <v>7074</v>
      </c>
      <c r="BH168" s="13">
        <v>123</v>
      </c>
      <c r="BI168" s="13"/>
      <c r="BJ168" s="13"/>
      <c r="BK168" s="13"/>
      <c r="BL168" s="13"/>
      <c r="BM168" s="13"/>
      <c r="BN168" s="13"/>
      <c r="BO168" s="13"/>
      <c r="BP168" s="13"/>
      <c r="BQ168" s="13"/>
      <c r="BR168" s="13"/>
      <c r="BS168" s="13"/>
      <c r="BT168" s="13"/>
    </row>
    <row r="169" spans="1:72" x14ac:dyDescent="0.45">
      <c r="A169" t="s">
        <v>407</v>
      </c>
      <c r="B169" t="s">
        <v>408</v>
      </c>
      <c r="C169" s="13">
        <v>0</v>
      </c>
      <c r="D169" s="13">
        <v>0</v>
      </c>
      <c r="E169" s="13">
        <v>0</v>
      </c>
      <c r="F169" s="13">
        <v>0</v>
      </c>
      <c r="G169" s="13">
        <v>0</v>
      </c>
      <c r="H169" s="13">
        <v>0</v>
      </c>
      <c r="I169" s="13">
        <v>0</v>
      </c>
      <c r="J169" s="13">
        <v>0</v>
      </c>
      <c r="K169" s="13">
        <v>825</v>
      </c>
      <c r="L169" s="13">
        <v>0</v>
      </c>
      <c r="M169" s="13">
        <v>23025</v>
      </c>
      <c r="N169" s="13">
        <v>32</v>
      </c>
      <c r="O169" s="13"/>
      <c r="P169" s="13">
        <v>48</v>
      </c>
      <c r="Q169" s="13">
        <v>23930</v>
      </c>
      <c r="R169" s="13"/>
      <c r="S169" s="13"/>
      <c r="T169" s="13"/>
      <c r="U169" s="13"/>
      <c r="V169" s="13"/>
      <c r="W169" s="13"/>
      <c r="X169" s="13"/>
      <c r="Y169" s="13"/>
      <c r="Z169" s="13"/>
      <c r="AA169" s="13"/>
      <c r="AB169" s="13"/>
      <c r="AC169" s="13"/>
      <c r="AD169" s="13"/>
      <c r="AE169" s="13"/>
      <c r="AF169" s="13"/>
      <c r="AG169" s="13"/>
      <c r="AH169" s="13">
        <v>0</v>
      </c>
      <c r="AI169" s="13"/>
      <c r="AJ169" s="13"/>
      <c r="AK169" s="13"/>
      <c r="AL169" s="13"/>
      <c r="AM169" s="13">
        <v>0</v>
      </c>
      <c r="AN169" s="13"/>
      <c r="AO169" s="13"/>
      <c r="AP169" s="13"/>
      <c r="AQ169" s="13">
        <v>0</v>
      </c>
      <c r="AR169" s="13"/>
      <c r="AS169" s="13">
        <v>0</v>
      </c>
      <c r="AT169" s="13"/>
      <c r="AU169" s="13">
        <v>0</v>
      </c>
      <c r="AV169" s="13">
        <v>0</v>
      </c>
      <c r="AW169" s="13">
        <v>0</v>
      </c>
      <c r="AX169" s="13">
        <v>0</v>
      </c>
      <c r="AY169" s="13">
        <v>0</v>
      </c>
      <c r="AZ169" s="13">
        <v>0</v>
      </c>
      <c r="BA169" s="13"/>
      <c r="BB169" s="13">
        <v>0</v>
      </c>
      <c r="BC169" s="13">
        <v>0</v>
      </c>
      <c r="BD169" s="13">
        <v>0</v>
      </c>
      <c r="BE169" s="13">
        <v>0</v>
      </c>
      <c r="BF169" s="13">
        <v>23025</v>
      </c>
      <c r="BG169" s="13">
        <v>23025</v>
      </c>
      <c r="BH169" s="13">
        <v>32</v>
      </c>
      <c r="BI169" s="13"/>
      <c r="BJ169" s="13">
        <v>135</v>
      </c>
      <c r="BK169" s="13">
        <v>0</v>
      </c>
      <c r="BL169" s="13">
        <v>0</v>
      </c>
      <c r="BM169" s="13">
        <v>0</v>
      </c>
      <c r="BN169" s="13">
        <v>140</v>
      </c>
      <c r="BO169" s="13"/>
      <c r="BP169" s="13"/>
      <c r="BQ169" s="13"/>
      <c r="BR169" s="13"/>
      <c r="BS169" s="13"/>
      <c r="BT169" s="13"/>
    </row>
    <row r="170" spans="1:72" x14ac:dyDescent="0.45">
      <c r="A170" t="s">
        <v>409</v>
      </c>
      <c r="B170" t="s">
        <v>410</v>
      </c>
      <c r="C170" s="13">
        <v>1867</v>
      </c>
      <c r="D170" s="13">
        <v>155</v>
      </c>
      <c r="E170" s="13">
        <v>0</v>
      </c>
      <c r="F170" s="13">
        <v>0</v>
      </c>
      <c r="G170" s="13">
        <v>1797</v>
      </c>
      <c r="H170" s="13">
        <v>0</v>
      </c>
      <c r="I170" s="13">
        <v>98</v>
      </c>
      <c r="J170" s="13">
        <v>3917</v>
      </c>
      <c r="K170" s="13">
        <v>22531</v>
      </c>
      <c r="L170" s="13">
        <v>45</v>
      </c>
      <c r="M170" s="13">
        <v>1092</v>
      </c>
      <c r="N170" s="13">
        <v>142</v>
      </c>
      <c r="O170" s="13"/>
      <c r="P170" s="13">
        <v>0</v>
      </c>
      <c r="Q170" s="13">
        <v>27727</v>
      </c>
      <c r="R170" s="13">
        <v>0</v>
      </c>
      <c r="S170" s="13">
        <v>0</v>
      </c>
      <c r="T170" s="13">
        <v>0</v>
      </c>
      <c r="U170" s="13">
        <v>0</v>
      </c>
      <c r="V170" s="13">
        <v>0</v>
      </c>
      <c r="W170" s="13">
        <v>0</v>
      </c>
      <c r="X170" s="13">
        <v>0</v>
      </c>
      <c r="Y170" s="13">
        <v>0</v>
      </c>
      <c r="Z170" s="13">
        <v>0</v>
      </c>
      <c r="AA170" s="13">
        <v>0</v>
      </c>
      <c r="AB170" s="13">
        <v>0</v>
      </c>
      <c r="AC170" s="13">
        <v>0</v>
      </c>
      <c r="AD170" s="13">
        <v>0</v>
      </c>
      <c r="AE170" s="13">
        <v>0</v>
      </c>
      <c r="AF170" s="13">
        <v>0</v>
      </c>
      <c r="AG170" s="13">
        <v>0</v>
      </c>
      <c r="AH170" s="13">
        <v>0</v>
      </c>
      <c r="AI170" s="13">
        <v>0</v>
      </c>
      <c r="AJ170" s="13">
        <v>0</v>
      </c>
      <c r="AK170" s="13">
        <v>0</v>
      </c>
      <c r="AL170" s="13">
        <v>23</v>
      </c>
      <c r="AM170" s="13">
        <v>23</v>
      </c>
      <c r="AN170" s="13">
        <v>0</v>
      </c>
      <c r="AO170" s="13">
        <v>0</v>
      </c>
      <c r="AP170" s="13">
        <v>22</v>
      </c>
      <c r="AQ170" s="13">
        <v>22</v>
      </c>
      <c r="AR170" s="13"/>
      <c r="AS170" s="13">
        <v>0</v>
      </c>
      <c r="AT170" s="13"/>
      <c r="AU170" s="13">
        <v>0</v>
      </c>
      <c r="AV170" s="13">
        <v>195</v>
      </c>
      <c r="AW170" s="13">
        <v>195</v>
      </c>
      <c r="AX170" s="13">
        <v>0</v>
      </c>
      <c r="AY170" s="13">
        <v>0</v>
      </c>
      <c r="AZ170" s="13">
        <v>0</v>
      </c>
      <c r="BA170" s="13"/>
      <c r="BB170" s="13">
        <v>0</v>
      </c>
      <c r="BC170" s="13">
        <v>30</v>
      </c>
      <c r="BD170" s="13">
        <v>400</v>
      </c>
      <c r="BE170" s="13">
        <v>0</v>
      </c>
      <c r="BF170" s="13">
        <v>467</v>
      </c>
      <c r="BG170" s="13">
        <v>1092</v>
      </c>
      <c r="BH170" s="13">
        <v>142</v>
      </c>
      <c r="BI170" s="13"/>
      <c r="BJ170" s="13">
        <v>1225</v>
      </c>
      <c r="BK170" s="13">
        <v>1295</v>
      </c>
      <c r="BL170" s="13">
        <v>5</v>
      </c>
      <c r="BM170" s="13">
        <v>0</v>
      </c>
      <c r="BN170" s="13">
        <v>2530</v>
      </c>
      <c r="BO170" s="13">
        <v>0</v>
      </c>
      <c r="BP170" s="13">
        <v>245</v>
      </c>
      <c r="BQ170" s="13">
        <v>0</v>
      </c>
      <c r="BR170" s="13">
        <v>0</v>
      </c>
      <c r="BS170" s="13">
        <v>245</v>
      </c>
      <c r="BT170" s="13">
        <v>380</v>
      </c>
    </row>
    <row r="171" spans="1:72" x14ac:dyDescent="0.45">
      <c r="A171" t="s">
        <v>411</v>
      </c>
      <c r="B171" t="s">
        <v>412</v>
      </c>
      <c r="C171" s="13">
        <v>5597</v>
      </c>
      <c r="D171" s="13">
        <v>2474</v>
      </c>
      <c r="E171" s="13">
        <v>17426</v>
      </c>
      <c r="F171" s="13">
        <v>3238</v>
      </c>
      <c r="G171" s="13">
        <v>0</v>
      </c>
      <c r="H171" s="13">
        <v>0</v>
      </c>
      <c r="I171" s="13">
        <v>1802</v>
      </c>
      <c r="J171" s="13">
        <v>30537</v>
      </c>
      <c r="K171" s="13">
        <v>183632</v>
      </c>
      <c r="L171" s="13">
        <v>39389</v>
      </c>
      <c r="M171" s="13">
        <v>54584</v>
      </c>
      <c r="N171" s="13">
        <v>5974</v>
      </c>
      <c r="O171" s="13"/>
      <c r="P171" s="13">
        <v>7499</v>
      </c>
      <c r="Q171" s="13">
        <v>321615</v>
      </c>
      <c r="R171" s="13">
        <v>3172</v>
      </c>
      <c r="S171" s="13">
        <v>624</v>
      </c>
      <c r="T171" s="13">
        <v>8791</v>
      </c>
      <c r="U171" s="13">
        <v>2524</v>
      </c>
      <c r="V171" s="13">
        <v>766</v>
      </c>
      <c r="W171" s="13">
        <v>1047</v>
      </c>
      <c r="X171" s="13">
        <v>399</v>
      </c>
      <c r="Y171" s="13">
        <v>30</v>
      </c>
      <c r="Z171" s="13">
        <v>981</v>
      </c>
      <c r="AA171" s="13">
        <v>18334</v>
      </c>
      <c r="AB171" s="13">
        <v>2596</v>
      </c>
      <c r="AC171" s="13">
        <v>482</v>
      </c>
      <c r="AD171" s="13">
        <v>4548</v>
      </c>
      <c r="AE171" s="13">
        <v>0</v>
      </c>
      <c r="AF171" s="13">
        <v>3684</v>
      </c>
      <c r="AG171" s="13">
        <v>169</v>
      </c>
      <c r="AH171" s="13">
        <v>29813</v>
      </c>
      <c r="AI171" s="13">
        <v>5214</v>
      </c>
      <c r="AJ171" s="13">
        <v>82</v>
      </c>
      <c r="AK171" s="13">
        <v>2061</v>
      </c>
      <c r="AL171" s="13">
        <v>773</v>
      </c>
      <c r="AM171" s="13">
        <v>8130</v>
      </c>
      <c r="AN171" s="13">
        <v>87</v>
      </c>
      <c r="AO171" s="13">
        <v>637</v>
      </c>
      <c r="AP171" s="13">
        <v>722</v>
      </c>
      <c r="AQ171" s="13">
        <v>1446</v>
      </c>
      <c r="AR171" s="13"/>
      <c r="AS171" s="13">
        <v>1864</v>
      </c>
      <c r="AT171" s="13"/>
      <c r="AU171" s="13">
        <v>75</v>
      </c>
      <c r="AV171" s="13">
        <v>18227</v>
      </c>
      <c r="AW171" s="13">
        <v>20166</v>
      </c>
      <c r="AX171" s="13">
        <v>1109</v>
      </c>
      <c r="AY171" s="13">
        <v>9142</v>
      </c>
      <c r="AZ171" s="13">
        <v>10251</v>
      </c>
      <c r="BA171" s="13"/>
      <c r="BB171" s="13">
        <v>98</v>
      </c>
      <c r="BC171" s="13">
        <v>14</v>
      </c>
      <c r="BD171" s="13">
        <v>110</v>
      </c>
      <c r="BE171" s="13">
        <v>32</v>
      </c>
      <c r="BF171" s="13">
        <v>23913</v>
      </c>
      <c r="BG171" s="13">
        <v>54584</v>
      </c>
      <c r="BH171" s="13">
        <v>5974</v>
      </c>
      <c r="BI171" s="13"/>
      <c r="BJ171" s="13">
        <v>9960</v>
      </c>
      <c r="BK171" s="13">
        <v>7835</v>
      </c>
      <c r="BL171" s="13">
        <v>10</v>
      </c>
      <c r="BM171" s="13">
        <v>0</v>
      </c>
      <c r="BN171" s="13">
        <v>17805</v>
      </c>
      <c r="BO171" s="13">
        <v>20</v>
      </c>
      <c r="BP171" s="13">
        <v>1905</v>
      </c>
      <c r="BQ171" s="13">
        <v>0</v>
      </c>
      <c r="BR171" s="13">
        <v>0</v>
      </c>
      <c r="BS171" s="13">
        <v>1925</v>
      </c>
      <c r="BT171" s="13">
        <v>4195</v>
      </c>
    </row>
    <row r="172" spans="1:72" x14ac:dyDescent="0.45">
      <c r="A172" t="s">
        <v>413</v>
      </c>
      <c r="B172" t="s">
        <v>414</v>
      </c>
      <c r="C172" s="13">
        <v>0</v>
      </c>
      <c r="D172" s="13">
        <v>0</v>
      </c>
      <c r="E172" s="13">
        <v>0</v>
      </c>
      <c r="F172" s="13">
        <v>0</v>
      </c>
      <c r="G172" s="13">
        <v>0</v>
      </c>
      <c r="H172" s="13">
        <v>0</v>
      </c>
      <c r="I172" s="13">
        <v>0</v>
      </c>
      <c r="J172" s="13">
        <v>0</v>
      </c>
      <c r="K172" s="13">
        <v>37978</v>
      </c>
      <c r="L172" s="13">
        <v>0</v>
      </c>
      <c r="M172" s="13">
        <v>6025</v>
      </c>
      <c r="N172" s="13">
        <v>294</v>
      </c>
      <c r="O172" s="13"/>
      <c r="P172" s="13">
        <v>6</v>
      </c>
      <c r="Q172" s="13">
        <v>44303</v>
      </c>
      <c r="R172" s="13"/>
      <c r="S172" s="13"/>
      <c r="T172" s="13"/>
      <c r="U172" s="13"/>
      <c r="V172" s="13"/>
      <c r="W172" s="13"/>
      <c r="X172" s="13"/>
      <c r="Y172" s="13"/>
      <c r="Z172" s="13"/>
      <c r="AA172" s="13"/>
      <c r="AB172" s="13"/>
      <c r="AC172" s="13"/>
      <c r="AD172" s="13"/>
      <c r="AE172" s="13"/>
      <c r="AF172" s="13"/>
      <c r="AG172" s="13"/>
      <c r="AH172" s="13">
        <v>0</v>
      </c>
      <c r="AI172" s="13"/>
      <c r="AJ172" s="13"/>
      <c r="AK172" s="13"/>
      <c r="AL172" s="13"/>
      <c r="AM172" s="13">
        <v>0</v>
      </c>
      <c r="AN172" s="13"/>
      <c r="AO172" s="13"/>
      <c r="AP172" s="13"/>
      <c r="AQ172" s="13">
        <v>0</v>
      </c>
      <c r="AR172" s="13"/>
      <c r="AS172" s="13">
        <v>0</v>
      </c>
      <c r="AT172" s="13"/>
      <c r="AU172" s="13">
        <v>0</v>
      </c>
      <c r="AV172" s="13">
        <v>0</v>
      </c>
      <c r="AW172" s="13">
        <v>0</v>
      </c>
      <c r="AX172" s="13">
        <v>1973</v>
      </c>
      <c r="AY172" s="13">
        <v>3486</v>
      </c>
      <c r="AZ172" s="13">
        <v>5459</v>
      </c>
      <c r="BA172" s="13"/>
      <c r="BB172" s="13">
        <v>0</v>
      </c>
      <c r="BC172" s="13">
        <v>0</v>
      </c>
      <c r="BD172" s="13">
        <v>0</v>
      </c>
      <c r="BE172" s="13">
        <v>0</v>
      </c>
      <c r="BF172" s="13">
        <v>566</v>
      </c>
      <c r="BG172" s="13">
        <v>6025</v>
      </c>
      <c r="BH172" s="13">
        <v>294</v>
      </c>
      <c r="BI172" s="13"/>
      <c r="BJ172" s="13">
        <v>1280</v>
      </c>
      <c r="BK172" s="13">
        <v>990</v>
      </c>
      <c r="BL172" s="13">
        <v>0</v>
      </c>
      <c r="BM172" s="13">
        <v>0</v>
      </c>
      <c r="BN172" s="13">
        <v>2270</v>
      </c>
      <c r="BO172" s="13"/>
      <c r="BP172" s="13"/>
      <c r="BQ172" s="13"/>
      <c r="BR172" s="13"/>
      <c r="BS172" s="13"/>
      <c r="BT172" s="13"/>
    </row>
    <row r="173" spans="1:72" x14ac:dyDescent="0.45">
      <c r="A173" t="s">
        <v>415</v>
      </c>
      <c r="B173" t="s">
        <v>416</v>
      </c>
      <c r="C173" s="13">
        <v>0</v>
      </c>
      <c r="D173" s="13">
        <v>0</v>
      </c>
      <c r="E173" s="13">
        <v>0</v>
      </c>
      <c r="F173" s="13">
        <v>0</v>
      </c>
      <c r="G173" s="13">
        <v>0</v>
      </c>
      <c r="H173" s="13">
        <v>0</v>
      </c>
      <c r="I173" s="13">
        <v>0</v>
      </c>
      <c r="J173" s="13">
        <v>0</v>
      </c>
      <c r="K173" s="13">
        <v>6712</v>
      </c>
      <c r="L173" s="13">
        <v>0</v>
      </c>
      <c r="M173" s="13">
        <v>3371</v>
      </c>
      <c r="N173" s="13">
        <v>121</v>
      </c>
      <c r="O173" s="13"/>
      <c r="P173" s="13">
        <v>0</v>
      </c>
      <c r="Q173" s="13">
        <v>10204</v>
      </c>
      <c r="R173" s="13"/>
      <c r="S173" s="13"/>
      <c r="T173" s="13"/>
      <c r="U173" s="13"/>
      <c r="V173" s="13"/>
      <c r="W173" s="13"/>
      <c r="X173" s="13"/>
      <c r="Y173" s="13"/>
      <c r="Z173" s="13"/>
      <c r="AA173" s="13"/>
      <c r="AB173" s="13"/>
      <c r="AC173" s="13"/>
      <c r="AD173" s="13"/>
      <c r="AE173" s="13"/>
      <c r="AF173" s="13"/>
      <c r="AG173" s="13"/>
      <c r="AH173" s="13">
        <v>0</v>
      </c>
      <c r="AI173" s="13"/>
      <c r="AJ173" s="13"/>
      <c r="AK173" s="13"/>
      <c r="AL173" s="13"/>
      <c r="AM173" s="13">
        <v>0</v>
      </c>
      <c r="AN173" s="13"/>
      <c r="AO173" s="13"/>
      <c r="AP173" s="13"/>
      <c r="AQ173" s="13">
        <v>0</v>
      </c>
      <c r="AR173" s="13"/>
      <c r="AS173" s="13">
        <v>1963</v>
      </c>
      <c r="AT173" s="13"/>
      <c r="AU173" s="13">
        <v>0</v>
      </c>
      <c r="AV173" s="13">
        <v>1408</v>
      </c>
      <c r="AW173" s="13">
        <v>3371</v>
      </c>
      <c r="AX173" s="13">
        <v>0</v>
      </c>
      <c r="AY173" s="13">
        <v>0</v>
      </c>
      <c r="AZ173" s="13">
        <v>0</v>
      </c>
      <c r="BA173" s="13"/>
      <c r="BB173" s="13">
        <v>0</v>
      </c>
      <c r="BC173" s="13">
        <v>0</v>
      </c>
      <c r="BD173" s="13">
        <v>0</v>
      </c>
      <c r="BE173" s="13">
        <v>0</v>
      </c>
      <c r="BF173" s="13">
        <v>0</v>
      </c>
      <c r="BG173" s="13">
        <v>3371</v>
      </c>
      <c r="BH173" s="13">
        <v>121</v>
      </c>
      <c r="BI173" s="13"/>
      <c r="BJ173" s="13">
        <v>570</v>
      </c>
      <c r="BK173" s="13">
        <v>455</v>
      </c>
      <c r="BL173" s="13">
        <v>0</v>
      </c>
      <c r="BM173" s="13">
        <v>0</v>
      </c>
      <c r="BN173" s="13">
        <v>1025</v>
      </c>
      <c r="BO173" s="13"/>
      <c r="BP173" s="13"/>
      <c r="BQ173" s="13"/>
      <c r="BR173" s="13"/>
      <c r="BS173" s="13"/>
      <c r="BT173" s="13"/>
    </row>
    <row r="174" spans="1:72" x14ac:dyDescent="0.45">
      <c r="A174" t="s">
        <v>417</v>
      </c>
      <c r="B174" t="s">
        <v>418</v>
      </c>
      <c r="C174" s="13">
        <v>6438</v>
      </c>
      <c r="D174" s="13">
        <v>751</v>
      </c>
      <c r="E174" s="13">
        <v>3450</v>
      </c>
      <c r="F174" s="13">
        <v>0</v>
      </c>
      <c r="G174" s="13">
        <v>0</v>
      </c>
      <c r="H174" s="13">
        <v>30</v>
      </c>
      <c r="I174" s="13">
        <v>1009</v>
      </c>
      <c r="J174" s="13">
        <v>11678</v>
      </c>
      <c r="K174" s="13">
        <v>102310</v>
      </c>
      <c r="L174" s="13">
        <v>2253</v>
      </c>
      <c r="M174" s="13">
        <v>22923</v>
      </c>
      <c r="N174" s="13">
        <v>250</v>
      </c>
      <c r="O174" s="13"/>
      <c r="P174" s="13">
        <v>462</v>
      </c>
      <c r="Q174" s="13">
        <v>139876</v>
      </c>
      <c r="R174" s="13">
        <v>8</v>
      </c>
      <c r="S174" s="13">
        <v>115</v>
      </c>
      <c r="T174" s="13">
        <v>0</v>
      </c>
      <c r="U174" s="13">
        <v>0</v>
      </c>
      <c r="V174" s="13">
        <v>220</v>
      </c>
      <c r="W174" s="13">
        <v>440</v>
      </c>
      <c r="X174" s="13">
        <v>12</v>
      </c>
      <c r="Y174" s="13">
        <v>0</v>
      </c>
      <c r="Z174" s="13">
        <v>52</v>
      </c>
      <c r="AA174" s="13">
        <v>847</v>
      </c>
      <c r="AB174" s="13">
        <v>459</v>
      </c>
      <c r="AC174" s="13">
        <v>104</v>
      </c>
      <c r="AD174" s="13">
        <v>93</v>
      </c>
      <c r="AE174" s="13">
        <v>0</v>
      </c>
      <c r="AF174" s="13">
        <v>130</v>
      </c>
      <c r="AG174" s="13">
        <v>2</v>
      </c>
      <c r="AH174" s="13">
        <v>1635</v>
      </c>
      <c r="AI174" s="13">
        <v>400</v>
      </c>
      <c r="AJ174" s="13">
        <v>19</v>
      </c>
      <c r="AK174" s="13">
        <v>12</v>
      </c>
      <c r="AL174" s="13">
        <v>6</v>
      </c>
      <c r="AM174" s="13">
        <v>437</v>
      </c>
      <c r="AN174" s="13">
        <v>11</v>
      </c>
      <c r="AO174" s="13">
        <v>0</v>
      </c>
      <c r="AP174" s="13">
        <v>170</v>
      </c>
      <c r="AQ174" s="13">
        <v>181</v>
      </c>
      <c r="AR174" s="13"/>
      <c r="AS174" s="13">
        <v>446</v>
      </c>
      <c r="AT174" s="13"/>
      <c r="AU174" s="13">
        <v>935</v>
      </c>
      <c r="AV174" s="13">
        <v>4649</v>
      </c>
      <c r="AW174" s="13">
        <v>6030</v>
      </c>
      <c r="AX174" s="13">
        <v>13358</v>
      </c>
      <c r="AY174" s="13">
        <v>1602</v>
      </c>
      <c r="AZ174" s="13">
        <v>14960</v>
      </c>
      <c r="BA174" s="13"/>
      <c r="BB174" s="13">
        <v>0</v>
      </c>
      <c r="BC174" s="13">
        <v>262</v>
      </c>
      <c r="BD174" s="13">
        <v>0</v>
      </c>
      <c r="BE174" s="13">
        <v>0</v>
      </c>
      <c r="BF174" s="13">
        <v>1671</v>
      </c>
      <c r="BG174" s="13">
        <v>22923</v>
      </c>
      <c r="BH174" s="13">
        <v>250</v>
      </c>
      <c r="BI174" s="13"/>
      <c r="BJ174" s="13">
        <v>8080</v>
      </c>
      <c r="BK174" s="13">
        <v>4580</v>
      </c>
      <c r="BL174" s="13">
        <v>5</v>
      </c>
      <c r="BM174" s="13">
        <v>0</v>
      </c>
      <c r="BN174" s="13">
        <v>12665</v>
      </c>
      <c r="BO174" s="13">
        <v>0</v>
      </c>
      <c r="BP174" s="13">
        <v>550</v>
      </c>
      <c r="BQ174" s="13">
        <v>15</v>
      </c>
      <c r="BR174" s="13">
        <v>0</v>
      </c>
      <c r="BS174" s="13">
        <v>570</v>
      </c>
      <c r="BT174" s="13">
        <v>1145</v>
      </c>
    </row>
    <row r="175" spans="1:72" x14ac:dyDescent="0.45">
      <c r="A175" t="s">
        <v>419</v>
      </c>
      <c r="B175" t="s">
        <v>420</v>
      </c>
      <c r="C175" s="13">
        <v>0</v>
      </c>
      <c r="D175" s="13">
        <v>0</v>
      </c>
      <c r="E175" s="13">
        <v>0</v>
      </c>
      <c r="F175" s="13"/>
      <c r="G175" s="13">
        <v>0</v>
      </c>
      <c r="H175" s="13">
        <v>0</v>
      </c>
      <c r="I175" s="13">
        <v>0</v>
      </c>
      <c r="J175" s="13">
        <v>0</v>
      </c>
      <c r="K175" s="13">
        <v>1374</v>
      </c>
      <c r="L175" s="13">
        <v>0</v>
      </c>
      <c r="M175" s="13">
        <v>398</v>
      </c>
      <c r="N175" s="13">
        <v>183</v>
      </c>
      <c r="O175" s="13"/>
      <c r="P175" s="13">
        <v>271</v>
      </c>
      <c r="Q175" s="13">
        <v>2226</v>
      </c>
      <c r="R175" s="13"/>
      <c r="S175" s="13"/>
      <c r="T175" s="13"/>
      <c r="U175" s="13"/>
      <c r="V175" s="13"/>
      <c r="W175" s="13"/>
      <c r="X175" s="13"/>
      <c r="Y175" s="13"/>
      <c r="Z175" s="13"/>
      <c r="AA175" s="13"/>
      <c r="AB175" s="13"/>
      <c r="AC175" s="13"/>
      <c r="AD175" s="13"/>
      <c r="AE175" s="13"/>
      <c r="AF175" s="13"/>
      <c r="AG175" s="13"/>
      <c r="AH175" s="13">
        <v>0</v>
      </c>
      <c r="AI175" s="13"/>
      <c r="AJ175" s="13"/>
      <c r="AK175" s="13"/>
      <c r="AL175" s="13"/>
      <c r="AM175" s="13">
        <v>0</v>
      </c>
      <c r="AN175" s="13"/>
      <c r="AO175" s="13"/>
      <c r="AP175" s="13"/>
      <c r="AQ175" s="13">
        <v>0</v>
      </c>
      <c r="AR175" s="13"/>
      <c r="AS175" s="13">
        <v>0</v>
      </c>
      <c r="AT175" s="13"/>
      <c r="AU175" s="13">
        <v>0</v>
      </c>
      <c r="AV175" s="13">
        <v>0</v>
      </c>
      <c r="AW175" s="13">
        <v>0</v>
      </c>
      <c r="AX175" s="13">
        <v>0</v>
      </c>
      <c r="AY175" s="13">
        <v>0</v>
      </c>
      <c r="AZ175" s="13">
        <v>0</v>
      </c>
      <c r="BA175" s="13"/>
      <c r="BB175" s="13">
        <v>0</v>
      </c>
      <c r="BC175" s="13">
        <v>0</v>
      </c>
      <c r="BD175" s="13">
        <v>0</v>
      </c>
      <c r="BE175" s="13">
        <v>0</v>
      </c>
      <c r="BF175" s="13">
        <v>398</v>
      </c>
      <c r="BG175" s="13">
        <v>398</v>
      </c>
      <c r="BH175" s="13">
        <v>183</v>
      </c>
      <c r="BI175" s="13"/>
      <c r="BJ175" s="13"/>
      <c r="BK175" s="13"/>
      <c r="BL175" s="13"/>
      <c r="BM175" s="13"/>
      <c r="BN175" s="13"/>
      <c r="BO175" s="13"/>
      <c r="BP175" s="13"/>
      <c r="BQ175" s="13"/>
      <c r="BR175" s="13"/>
      <c r="BS175" s="13"/>
      <c r="BT175" s="13"/>
    </row>
    <row r="176" spans="1:72" x14ac:dyDescent="0.45">
      <c r="A176" t="s">
        <v>421</v>
      </c>
      <c r="B176" t="s">
        <v>422</v>
      </c>
      <c r="C176" s="13">
        <v>620</v>
      </c>
      <c r="D176" s="13">
        <v>64</v>
      </c>
      <c r="E176" s="13">
        <v>63</v>
      </c>
      <c r="F176" s="13">
        <v>0</v>
      </c>
      <c r="G176" s="13">
        <v>0</v>
      </c>
      <c r="H176" s="13">
        <v>0</v>
      </c>
      <c r="I176" s="13">
        <v>173</v>
      </c>
      <c r="J176" s="13">
        <v>920</v>
      </c>
      <c r="K176" s="13">
        <v>6699</v>
      </c>
      <c r="L176" s="13">
        <v>0</v>
      </c>
      <c r="M176" s="13">
        <v>1867</v>
      </c>
      <c r="N176" s="13">
        <v>10</v>
      </c>
      <c r="O176" s="13"/>
      <c r="P176" s="13">
        <v>3</v>
      </c>
      <c r="Q176" s="13">
        <v>9499</v>
      </c>
      <c r="R176" s="13">
        <v>0</v>
      </c>
      <c r="S176" s="13">
        <v>0</v>
      </c>
      <c r="T176" s="13">
        <v>0</v>
      </c>
      <c r="U176" s="13">
        <v>0</v>
      </c>
      <c r="V176" s="13">
        <v>0</v>
      </c>
      <c r="W176" s="13">
        <v>0</v>
      </c>
      <c r="X176" s="13">
        <v>0</v>
      </c>
      <c r="Y176" s="13">
        <v>0</v>
      </c>
      <c r="Z176" s="13">
        <v>0</v>
      </c>
      <c r="AA176" s="13">
        <v>0</v>
      </c>
      <c r="AB176" s="13">
        <v>0</v>
      </c>
      <c r="AC176" s="13">
        <v>0</v>
      </c>
      <c r="AD176" s="13">
        <v>0</v>
      </c>
      <c r="AE176" s="13">
        <v>0</v>
      </c>
      <c r="AF176" s="13">
        <v>0</v>
      </c>
      <c r="AG176" s="13">
        <v>0</v>
      </c>
      <c r="AH176" s="13">
        <v>0</v>
      </c>
      <c r="AI176" s="13">
        <v>0</v>
      </c>
      <c r="AJ176" s="13">
        <v>0</v>
      </c>
      <c r="AK176" s="13">
        <v>0</v>
      </c>
      <c r="AL176" s="13">
        <v>0</v>
      </c>
      <c r="AM176" s="13">
        <v>0</v>
      </c>
      <c r="AN176" s="13">
        <v>0</v>
      </c>
      <c r="AO176" s="13">
        <v>0</v>
      </c>
      <c r="AP176" s="13">
        <v>0</v>
      </c>
      <c r="AQ176" s="13">
        <v>0</v>
      </c>
      <c r="AR176" s="13"/>
      <c r="AS176" s="13">
        <v>0</v>
      </c>
      <c r="AT176" s="13"/>
      <c r="AU176" s="13">
        <v>0</v>
      </c>
      <c r="AV176" s="13">
        <v>248</v>
      </c>
      <c r="AW176" s="13">
        <v>248</v>
      </c>
      <c r="AX176" s="13">
        <v>1371</v>
      </c>
      <c r="AY176" s="13">
        <v>0</v>
      </c>
      <c r="AZ176" s="13">
        <v>1371</v>
      </c>
      <c r="BA176" s="13"/>
      <c r="BB176" s="13">
        <v>0</v>
      </c>
      <c r="BC176" s="13">
        <v>100</v>
      </c>
      <c r="BD176" s="13">
        <v>0</v>
      </c>
      <c r="BE176" s="13">
        <v>0</v>
      </c>
      <c r="BF176" s="13">
        <v>148</v>
      </c>
      <c r="BG176" s="13">
        <v>1867</v>
      </c>
      <c r="BH176" s="13">
        <v>10</v>
      </c>
      <c r="BI176" s="13"/>
      <c r="BJ176" s="13">
        <v>440</v>
      </c>
      <c r="BK176" s="13">
        <v>295</v>
      </c>
      <c r="BL176" s="13">
        <v>0</v>
      </c>
      <c r="BM176" s="13">
        <v>0</v>
      </c>
      <c r="BN176" s="13">
        <v>735</v>
      </c>
      <c r="BO176" s="13">
        <v>0</v>
      </c>
      <c r="BP176" s="13">
        <v>70</v>
      </c>
      <c r="BQ176" s="13">
        <v>0</v>
      </c>
      <c r="BR176" s="13">
        <v>0</v>
      </c>
      <c r="BS176" s="13">
        <v>70</v>
      </c>
      <c r="BT176" s="13">
        <v>115</v>
      </c>
    </row>
    <row r="177" spans="1:72" x14ac:dyDescent="0.45">
      <c r="A177" t="s">
        <v>423</v>
      </c>
      <c r="B177" t="s">
        <v>424</v>
      </c>
      <c r="C177" s="13">
        <v>4380</v>
      </c>
      <c r="D177" s="13">
        <v>150</v>
      </c>
      <c r="E177" s="13">
        <v>328</v>
      </c>
      <c r="F177" s="13">
        <v>0</v>
      </c>
      <c r="G177" s="13">
        <v>0</v>
      </c>
      <c r="H177" s="13">
        <v>0</v>
      </c>
      <c r="I177" s="13">
        <v>158</v>
      </c>
      <c r="J177" s="13">
        <v>5016</v>
      </c>
      <c r="K177" s="13">
        <v>10758</v>
      </c>
      <c r="L177" s="13">
        <v>11</v>
      </c>
      <c r="M177" s="13">
        <v>2030</v>
      </c>
      <c r="N177" s="13">
        <v>1374</v>
      </c>
      <c r="O177" s="13"/>
      <c r="P177" s="13">
        <v>6600</v>
      </c>
      <c r="Q177" s="13">
        <v>25789</v>
      </c>
      <c r="R177" s="13">
        <v>0</v>
      </c>
      <c r="S177" s="13">
        <v>0</v>
      </c>
      <c r="T177" s="13">
        <v>0</v>
      </c>
      <c r="U177" s="13">
        <v>0</v>
      </c>
      <c r="V177" s="13">
        <v>0</v>
      </c>
      <c r="W177" s="13">
        <v>11</v>
      </c>
      <c r="X177" s="13">
        <v>0</v>
      </c>
      <c r="Y177" s="13">
        <v>0</v>
      </c>
      <c r="Z177" s="13">
        <v>0</v>
      </c>
      <c r="AA177" s="13">
        <v>11</v>
      </c>
      <c r="AB177" s="13">
        <v>0</v>
      </c>
      <c r="AC177" s="13">
        <v>0</v>
      </c>
      <c r="AD177" s="13">
        <v>0</v>
      </c>
      <c r="AE177" s="13">
        <v>0</v>
      </c>
      <c r="AF177" s="13">
        <v>0</v>
      </c>
      <c r="AG177" s="13">
        <v>0</v>
      </c>
      <c r="AH177" s="13">
        <v>11</v>
      </c>
      <c r="AI177" s="13">
        <v>0</v>
      </c>
      <c r="AJ177" s="13">
        <v>0</v>
      </c>
      <c r="AK177" s="13">
        <v>0</v>
      </c>
      <c r="AL177" s="13">
        <v>0</v>
      </c>
      <c r="AM177" s="13">
        <v>0</v>
      </c>
      <c r="AN177" s="13">
        <v>0</v>
      </c>
      <c r="AO177" s="13">
        <v>0</v>
      </c>
      <c r="AP177" s="13">
        <v>0</v>
      </c>
      <c r="AQ177" s="13">
        <v>0</v>
      </c>
      <c r="AR177" s="13"/>
      <c r="AS177" s="13">
        <v>0</v>
      </c>
      <c r="AT177" s="13"/>
      <c r="AU177" s="13">
        <v>0</v>
      </c>
      <c r="AV177" s="13">
        <v>240</v>
      </c>
      <c r="AW177" s="13">
        <v>240</v>
      </c>
      <c r="AX177" s="13">
        <v>351</v>
      </c>
      <c r="AY177" s="13">
        <v>509</v>
      </c>
      <c r="AZ177" s="13">
        <v>860</v>
      </c>
      <c r="BA177" s="13"/>
      <c r="BB177" s="13">
        <v>0</v>
      </c>
      <c r="BC177" s="13">
        <v>0</v>
      </c>
      <c r="BD177" s="13">
        <v>0</v>
      </c>
      <c r="BE177" s="13">
        <v>0</v>
      </c>
      <c r="BF177" s="13">
        <v>930</v>
      </c>
      <c r="BG177" s="13">
        <v>2030</v>
      </c>
      <c r="BH177" s="13">
        <v>1374</v>
      </c>
      <c r="BI177" s="13"/>
      <c r="BJ177" s="13">
        <v>435</v>
      </c>
      <c r="BK177" s="13">
        <v>445</v>
      </c>
      <c r="BL177" s="13">
        <v>0</v>
      </c>
      <c r="BM177" s="13">
        <v>0</v>
      </c>
      <c r="BN177" s="13">
        <v>880</v>
      </c>
      <c r="BO177" s="13">
        <v>0</v>
      </c>
      <c r="BP177" s="13">
        <v>305</v>
      </c>
      <c r="BQ177" s="13">
        <v>0</v>
      </c>
      <c r="BR177" s="13">
        <v>0</v>
      </c>
      <c r="BS177" s="13">
        <v>305</v>
      </c>
      <c r="BT177" s="13">
        <v>450</v>
      </c>
    </row>
    <row r="178" spans="1:72" x14ac:dyDescent="0.45">
      <c r="A178" t="s">
        <v>425</v>
      </c>
      <c r="B178" t="s">
        <v>426</v>
      </c>
      <c r="C178" s="13">
        <v>1020</v>
      </c>
      <c r="D178" s="13">
        <v>406</v>
      </c>
      <c r="E178" s="13">
        <v>55</v>
      </c>
      <c r="F178" s="13">
        <v>270</v>
      </c>
      <c r="G178" s="13">
        <v>0</v>
      </c>
      <c r="H178" s="13">
        <v>0</v>
      </c>
      <c r="I178" s="13">
        <v>123</v>
      </c>
      <c r="J178" s="13">
        <v>1874</v>
      </c>
      <c r="K178" s="13">
        <v>11309</v>
      </c>
      <c r="L178" s="13">
        <v>148</v>
      </c>
      <c r="M178" s="13">
        <v>5474</v>
      </c>
      <c r="N178" s="13">
        <v>58</v>
      </c>
      <c r="O178" s="13"/>
      <c r="P178" s="13">
        <v>2180</v>
      </c>
      <c r="Q178" s="13">
        <v>21043</v>
      </c>
      <c r="R178" s="13">
        <v>0</v>
      </c>
      <c r="S178" s="13">
        <v>0</v>
      </c>
      <c r="T178" s="13">
        <v>0</v>
      </c>
      <c r="U178" s="13">
        <v>0</v>
      </c>
      <c r="V178" s="13">
        <v>0</v>
      </c>
      <c r="W178" s="13">
        <v>0</v>
      </c>
      <c r="X178" s="13">
        <v>0</v>
      </c>
      <c r="Y178" s="13">
        <v>0</v>
      </c>
      <c r="Z178" s="13">
        <v>0</v>
      </c>
      <c r="AA178" s="13">
        <v>0</v>
      </c>
      <c r="AB178" s="13">
        <v>0</v>
      </c>
      <c r="AC178" s="13">
        <v>93</v>
      </c>
      <c r="AD178" s="13">
        <v>0</v>
      </c>
      <c r="AE178" s="13">
        <v>0</v>
      </c>
      <c r="AF178" s="13">
        <v>52</v>
      </c>
      <c r="AG178" s="13">
        <v>3</v>
      </c>
      <c r="AH178" s="13">
        <v>148</v>
      </c>
      <c r="AI178" s="13">
        <v>0</v>
      </c>
      <c r="AJ178" s="13">
        <v>0</v>
      </c>
      <c r="AK178" s="13">
        <v>0</v>
      </c>
      <c r="AL178" s="13">
        <v>0</v>
      </c>
      <c r="AM178" s="13">
        <v>0</v>
      </c>
      <c r="AN178" s="13">
        <v>0</v>
      </c>
      <c r="AO178" s="13">
        <v>0</v>
      </c>
      <c r="AP178" s="13">
        <v>0</v>
      </c>
      <c r="AQ178" s="13">
        <v>0</v>
      </c>
      <c r="AR178" s="13"/>
      <c r="AS178" s="13">
        <v>0</v>
      </c>
      <c r="AT178" s="13"/>
      <c r="AU178" s="13">
        <v>0</v>
      </c>
      <c r="AV178" s="13">
        <v>418</v>
      </c>
      <c r="AW178" s="13">
        <v>418</v>
      </c>
      <c r="AX178" s="13">
        <v>2524</v>
      </c>
      <c r="AY178" s="13">
        <v>1036</v>
      </c>
      <c r="AZ178" s="13">
        <v>3560</v>
      </c>
      <c r="BA178" s="13"/>
      <c r="BB178" s="13">
        <v>0</v>
      </c>
      <c r="BC178" s="13">
        <v>260</v>
      </c>
      <c r="BD178" s="13">
        <v>0</v>
      </c>
      <c r="BE178" s="13">
        <v>0</v>
      </c>
      <c r="BF178" s="13">
        <v>1236</v>
      </c>
      <c r="BG178" s="13">
        <v>5474</v>
      </c>
      <c r="BH178" s="13">
        <v>58</v>
      </c>
      <c r="BI178" s="13"/>
      <c r="BJ178" s="13">
        <v>575</v>
      </c>
      <c r="BK178" s="13">
        <v>570</v>
      </c>
      <c r="BL178" s="13">
        <v>5</v>
      </c>
      <c r="BM178" s="13">
        <v>0</v>
      </c>
      <c r="BN178" s="13">
        <v>1150</v>
      </c>
      <c r="BO178" s="13">
        <v>0</v>
      </c>
      <c r="BP178" s="13">
        <v>55</v>
      </c>
      <c r="BQ178" s="13">
        <v>0</v>
      </c>
      <c r="BR178" s="13">
        <v>0</v>
      </c>
      <c r="BS178" s="13">
        <v>60</v>
      </c>
      <c r="BT178" s="13">
        <v>240</v>
      </c>
    </row>
    <row r="179" spans="1:72" x14ac:dyDescent="0.45">
      <c r="A179" t="s">
        <v>427</v>
      </c>
      <c r="B179" t="s">
        <v>428</v>
      </c>
      <c r="C179" s="13">
        <v>6009</v>
      </c>
      <c r="D179" s="13">
        <v>518</v>
      </c>
      <c r="E179" s="13">
        <v>2349</v>
      </c>
      <c r="F179" s="13">
        <v>0</v>
      </c>
      <c r="G179" s="13">
        <v>0</v>
      </c>
      <c r="H179" s="13">
        <v>0</v>
      </c>
      <c r="I179" s="13">
        <v>74</v>
      </c>
      <c r="J179" s="13">
        <v>8950</v>
      </c>
      <c r="K179" s="13">
        <v>41276</v>
      </c>
      <c r="L179" s="13">
        <v>3303</v>
      </c>
      <c r="M179" s="13">
        <v>4751</v>
      </c>
      <c r="N179" s="13">
        <v>506</v>
      </c>
      <c r="O179" s="13"/>
      <c r="P179" s="13">
        <v>15977</v>
      </c>
      <c r="Q179" s="13">
        <v>74763</v>
      </c>
      <c r="R179" s="13">
        <v>0</v>
      </c>
      <c r="S179" s="13">
        <v>0</v>
      </c>
      <c r="T179" s="13">
        <v>0</v>
      </c>
      <c r="U179" s="13">
        <v>396</v>
      </c>
      <c r="V179" s="13">
        <v>37</v>
      </c>
      <c r="W179" s="13">
        <v>801</v>
      </c>
      <c r="X179" s="13">
        <v>0</v>
      </c>
      <c r="Y179" s="13">
        <v>0</v>
      </c>
      <c r="Z179" s="13">
        <v>0</v>
      </c>
      <c r="AA179" s="13">
        <v>1234</v>
      </c>
      <c r="AB179" s="13">
        <v>84</v>
      </c>
      <c r="AC179" s="13">
        <v>771</v>
      </c>
      <c r="AD179" s="13">
        <v>369</v>
      </c>
      <c r="AE179" s="13">
        <v>0</v>
      </c>
      <c r="AF179" s="13">
        <v>115</v>
      </c>
      <c r="AG179" s="13">
        <v>0</v>
      </c>
      <c r="AH179" s="13">
        <v>2573</v>
      </c>
      <c r="AI179" s="13">
        <v>355</v>
      </c>
      <c r="AJ179" s="13">
        <v>0</v>
      </c>
      <c r="AK179" s="13">
        <v>105</v>
      </c>
      <c r="AL179" s="13">
        <v>0</v>
      </c>
      <c r="AM179" s="13">
        <v>460</v>
      </c>
      <c r="AN179" s="13">
        <v>0</v>
      </c>
      <c r="AO179" s="13">
        <v>155</v>
      </c>
      <c r="AP179" s="13">
        <v>115</v>
      </c>
      <c r="AQ179" s="13">
        <v>270</v>
      </c>
      <c r="AR179" s="13"/>
      <c r="AS179" s="13">
        <v>50</v>
      </c>
      <c r="AT179" s="13"/>
      <c r="AU179" s="13">
        <v>26</v>
      </c>
      <c r="AV179" s="13">
        <v>1340</v>
      </c>
      <c r="AW179" s="13">
        <v>1416</v>
      </c>
      <c r="AX179" s="13">
        <v>0</v>
      </c>
      <c r="AY179" s="13">
        <v>813</v>
      </c>
      <c r="AZ179" s="13">
        <v>813</v>
      </c>
      <c r="BA179" s="13"/>
      <c r="BB179" s="13">
        <v>0</v>
      </c>
      <c r="BC179" s="13">
        <v>0</v>
      </c>
      <c r="BD179" s="13">
        <v>0</v>
      </c>
      <c r="BE179" s="13">
        <v>0</v>
      </c>
      <c r="BF179" s="13">
        <v>2522</v>
      </c>
      <c r="BG179" s="13">
        <v>4751</v>
      </c>
      <c r="BH179" s="13">
        <v>506</v>
      </c>
      <c r="BI179" s="13"/>
      <c r="BJ179" s="13">
        <v>1590</v>
      </c>
      <c r="BK179" s="13">
        <v>800</v>
      </c>
      <c r="BL179" s="13">
        <v>10</v>
      </c>
      <c r="BM179" s="13">
        <v>0</v>
      </c>
      <c r="BN179" s="13">
        <v>2400</v>
      </c>
      <c r="BO179" s="13">
        <v>0</v>
      </c>
      <c r="BP179" s="13">
        <v>175</v>
      </c>
      <c r="BQ179" s="13">
        <v>0</v>
      </c>
      <c r="BR179" s="13">
        <v>0</v>
      </c>
      <c r="BS179" s="13">
        <v>175</v>
      </c>
      <c r="BT179" s="13">
        <v>465</v>
      </c>
    </row>
    <row r="180" spans="1:72" x14ac:dyDescent="0.45">
      <c r="A180" t="s">
        <v>429</v>
      </c>
      <c r="B180" t="s">
        <v>430</v>
      </c>
      <c r="C180" s="13">
        <v>4526</v>
      </c>
      <c r="D180" s="13">
        <v>716</v>
      </c>
      <c r="E180" s="13">
        <v>442</v>
      </c>
      <c r="F180" s="13">
        <v>369</v>
      </c>
      <c r="G180" s="13">
        <v>0</v>
      </c>
      <c r="H180" s="13">
        <v>0</v>
      </c>
      <c r="I180" s="13">
        <v>109</v>
      </c>
      <c r="J180" s="13">
        <v>6162</v>
      </c>
      <c r="K180" s="13">
        <v>12755</v>
      </c>
      <c r="L180" s="13">
        <v>438</v>
      </c>
      <c r="M180" s="13">
        <v>2169</v>
      </c>
      <c r="N180" s="13">
        <v>1804</v>
      </c>
      <c r="O180" s="13"/>
      <c r="P180" s="13">
        <v>8092</v>
      </c>
      <c r="Q180" s="13">
        <v>31420</v>
      </c>
      <c r="R180" s="13">
        <v>0</v>
      </c>
      <c r="S180" s="13">
        <v>0</v>
      </c>
      <c r="T180" s="13">
        <v>0</v>
      </c>
      <c r="U180" s="13">
        <v>0</v>
      </c>
      <c r="V180" s="13">
        <v>4</v>
      </c>
      <c r="W180" s="13">
        <v>285</v>
      </c>
      <c r="X180" s="13">
        <v>0</v>
      </c>
      <c r="Y180" s="13">
        <v>0</v>
      </c>
      <c r="Z180" s="13">
        <v>0</v>
      </c>
      <c r="AA180" s="13">
        <v>289</v>
      </c>
      <c r="AB180" s="13">
        <v>0</v>
      </c>
      <c r="AC180" s="13">
        <v>59</v>
      </c>
      <c r="AD180" s="13">
        <v>17</v>
      </c>
      <c r="AE180" s="13">
        <v>0</v>
      </c>
      <c r="AF180" s="13">
        <v>0</v>
      </c>
      <c r="AG180" s="13">
        <v>0</v>
      </c>
      <c r="AH180" s="13">
        <v>365</v>
      </c>
      <c r="AI180" s="13">
        <v>73</v>
      </c>
      <c r="AJ180" s="13">
        <v>0</v>
      </c>
      <c r="AK180" s="13">
        <v>0</v>
      </c>
      <c r="AL180" s="13">
        <v>0</v>
      </c>
      <c r="AM180" s="13">
        <v>73</v>
      </c>
      <c r="AN180" s="13">
        <v>0</v>
      </c>
      <c r="AO180" s="13">
        <v>0</v>
      </c>
      <c r="AP180" s="13">
        <v>0</v>
      </c>
      <c r="AQ180" s="13">
        <v>0</v>
      </c>
      <c r="AR180" s="13"/>
      <c r="AS180" s="13">
        <v>0</v>
      </c>
      <c r="AT180" s="13"/>
      <c r="AU180" s="13">
        <v>0</v>
      </c>
      <c r="AV180" s="13">
        <v>407</v>
      </c>
      <c r="AW180" s="13">
        <v>407</v>
      </c>
      <c r="AX180" s="13">
        <v>0</v>
      </c>
      <c r="AY180" s="13">
        <v>364</v>
      </c>
      <c r="AZ180" s="13">
        <v>364</v>
      </c>
      <c r="BA180" s="13"/>
      <c r="BB180" s="13">
        <v>0</v>
      </c>
      <c r="BC180" s="13">
        <v>0</v>
      </c>
      <c r="BD180" s="13">
        <v>227</v>
      </c>
      <c r="BE180" s="13">
        <v>0</v>
      </c>
      <c r="BF180" s="13">
        <v>1171</v>
      </c>
      <c r="BG180" s="13">
        <v>2169</v>
      </c>
      <c r="BH180" s="13">
        <v>1804</v>
      </c>
      <c r="BI180" s="13"/>
      <c r="BJ180" s="13">
        <v>415</v>
      </c>
      <c r="BK180" s="13">
        <v>410</v>
      </c>
      <c r="BL180" s="13">
        <v>0</v>
      </c>
      <c r="BM180" s="13">
        <v>0</v>
      </c>
      <c r="BN180" s="13">
        <v>825</v>
      </c>
      <c r="BO180" s="13">
        <v>0</v>
      </c>
      <c r="BP180" s="13">
        <v>280</v>
      </c>
      <c r="BQ180" s="13">
        <v>0</v>
      </c>
      <c r="BR180" s="13">
        <v>0</v>
      </c>
      <c r="BS180" s="13">
        <v>280</v>
      </c>
      <c r="BT180" s="13">
        <v>425</v>
      </c>
    </row>
    <row r="181" spans="1:72" x14ac:dyDescent="0.45">
      <c r="A181" t="s">
        <v>431</v>
      </c>
      <c r="B181" t="s">
        <v>432</v>
      </c>
      <c r="C181" s="13">
        <v>4827</v>
      </c>
      <c r="D181" s="13">
        <v>16</v>
      </c>
      <c r="E181" s="13">
        <v>663</v>
      </c>
      <c r="F181" s="13">
        <v>0</v>
      </c>
      <c r="G181" s="13">
        <v>0</v>
      </c>
      <c r="H181" s="13">
        <v>0</v>
      </c>
      <c r="I181" s="13">
        <v>497</v>
      </c>
      <c r="J181" s="13">
        <v>6003</v>
      </c>
      <c r="K181" s="13">
        <v>11795</v>
      </c>
      <c r="L181" s="13">
        <v>348</v>
      </c>
      <c r="M181" s="13">
        <v>538</v>
      </c>
      <c r="N181" s="13">
        <v>217</v>
      </c>
      <c r="O181" s="13"/>
      <c r="P181" s="13">
        <v>841</v>
      </c>
      <c r="Q181" s="13">
        <v>19742</v>
      </c>
      <c r="R181" s="13">
        <v>0</v>
      </c>
      <c r="S181" s="13">
        <v>0</v>
      </c>
      <c r="T181" s="13">
        <v>0</v>
      </c>
      <c r="U181" s="13">
        <v>0</v>
      </c>
      <c r="V181" s="13">
        <v>0</v>
      </c>
      <c r="W181" s="13">
        <v>196</v>
      </c>
      <c r="X181" s="13">
        <v>0</v>
      </c>
      <c r="Y181" s="13">
        <v>0</v>
      </c>
      <c r="Z181" s="13">
        <v>54</v>
      </c>
      <c r="AA181" s="13">
        <v>250</v>
      </c>
      <c r="AB181" s="13">
        <v>88</v>
      </c>
      <c r="AC181" s="13">
        <v>0</v>
      </c>
      <c r="AD181" s="13">
        <v>3</v>
      </c>
      <c r="AE181" s="13">
        <v>0</v>
      </c>
      <c r="AF181" s="13">
        <v>1</v>
      </c>
      <c r="AG181" s="13">
        <v>1</v>
      </c>
      <c r="AH181" s="13">
        <v>343</v>
      </c>
      <c r="AI181" s="13">
        <v>0</v>
      </c>
      <c r="AJ181" s="13">
        <v>5</v>
      </c>
      <c r="AK181" s="13">
        <v>0</v>
      </c>
      <c r="AL181" s="13">
        <v>0</v>
      </c>
      <c r="AM181" s="13">
        <v>5</v>
      </c>
      <c r="AN181" s="13">
        <v>0</v>
      </c>
      <c r="AO181" s="13">
        <v>0</v>
      </c>
      <c r="AP181" s="13">
        <v>0</v>
      </c>
      <c r="AQ181" s="13">
        <v>0</v>
      </c>
      <c r="AR181" s="13"/>
      <c r="AS181" s="13">
        <v>0</v>
      </c>
      <c r="AT181" s="13"/>
      <c r="AU181" s="13">
        <v>0</v>
      </c>
      <c r="AV181" s="13">
        <v>0</v>
      </c>
      <c r="AW181" s="13">
        <v>0</v>
      </c>
      <c r="AX181" s="13">
        <v>0</v>
      </c>
      <c r="AY181" s="13">
        <v>95</v>
      </c>
      <c r="AZ181" s="13">
        <v>95</v>
      </c>
      <c r="BA181" s="13"/>
      <c r="BB181" s="13">
        <v>0</v>
      </c>
      <c r="BC181" s="13">
        <v>0</v>
      </c>
      <c r="BD181" s="13">
        <v>0</v>
      </c>
      <c r="BE181" s="13">
        <v>0</v>
      </c>
      <c r="BF181" s="13">
        <v>443</v>
      </c>
      <c r="BG181" s="13">
        <v>538</v>
      </c>
      <c r="BH181" s="13">
        <v>217</v>
      </c>
      <c r="BI181" s="13"/>
      <c r="BJ181" s="13">
        <v>715</v>
      </c>
      <c r="BK181" s="13">
        <v>335</v>
      </c>
      <c r="BL181" s="13">
        <v>5</v>
      </c>
      <c r="BM181" s="13">
        <v>0</v>
      </c>
      <c r="BN181" s="13">
        <v>1055</v>
      </c>
      <c r="BO181" s="13">
        <v>0</v>
      </c>
      <c r="BP181" s="13">
        <v>85</v>
      </c>
      <c r="BQ181" s="13">
        <v>0</v>
      </c>
      <c r="BR181" s="13">
        <v>0</v>
      </c>
      <c r="BS181" s="13">
        <v>85</v>
      </c>
      <c r="BT181" s="13">
        <v>180</v>
      </c>
    </row>
    <row r="182" spans="1:72" x14ac:dyDescent="0.45">
      <c r="A182" t="s">
        <v>433</v>
      </c>
      <c r="B182" t="s">
        <v>434</v>
      </c>
      <c r="C182" s="13">
        <v>4210</v>
      </c>
      <c r="D182" s="13">
        <v>1013</v>
      </c>
      <c r="E182" s="13">
        <v>13043</v>
      </c>
      <c r="F182" s="13">
        <v>0</v>
      </c>
      <c r="G182" s="13">
        <v>0</v>
      </c>
      <c r="H182" s="13">
        <v>0</v>
      </c>
      <c r="I182" s="13">
        <v>2267</v>
      </c>
      <c r="J182" s="13">
        <v>20533</v>
      </c>
      <c r="K182" s="13">
        <v>114654</v>
      </c>
      <c r="L182" s="13">
        <v>16410</v>
      </c>
      <c r="M182" s="13">
        <v>34479</v>
      </c>
      <c r="N182" s="13">
        <v>1839</v>
      </c>
      <c r="O182" s="13"/>
      <c r="P182" s="13">
        <v>768</v>
      </c>
      <c r="Q182" s="13">
        <v>188683</v>
      </c>
      <c r="R182" s="13">
        <v>663</v>
      </c>
      <c r="S182" s="13">
        <v>68</v>
      </c>
      <c r="T182" s="13">
        <v>364</v>
      </c>
      <c r="U182" s="13">
        <v>2000</v>
      </c>
      <c r="V182" s="13">
        <v>666</v>
      </c>
      <c r="W182" s="13">
        <v>2563</v>
      </c>
      <c r="X182" s="13">
        <v>1588</v>
      </c>
      <c r="Y182" s="13">
        <v>0</v>
      </c>
      <c r="Z182" s="13">
        <v>956</v>
      </c>
      <c r="AA182" s="13">
        <v>8868</v>
      </c>
      <c r="AB182" s="13">
        <v>1084</v>
      </c>
      <c r="AC182" s="13">
        <v>289</v>
      </c>
      <c r="AD182" s="13">
        <v>557</v>
      </c>
      <c r="AE182" s="13">
        <v>0</v>
      </c>
      <c r="AF182" s="13">
        <v>1072</v>
      </c>
      <c r="AG182" s="13">
        <v>114</v>
      </c>
      <c r="AH182" s="13">
        <v>11984</v>
      </c>
      <c r="AI182" s="13">
        <v>1987</v>
      </c>
      <c r="AJ182" s="13">
        <v>77</v>
      </c>
      <c r="AK182" s="13">
        <v>437</v>
      </c>
      <c r="AL182" s="13">
        <v>286</v>
      </c>
      <c r="AM182" s="13">
        <v>2787</v>
      </c>
      <c r="AN182" s="13">
        <v>105</v>
      </c>
      <c r="AO182" s="13">
        <v>807</v>
      </c>
      <c r="AP182" s="13">
        <v>727</v>
      </c>
      <c r="AQ182" s="13">
        <v>1639</v>
      </c>
      <c r="AR182" s="13"/>
      <c r="AS182" s="13">
        <v>1218</v>
      </c>
      <c r="AT182" s="13"/>
      <c r="AU182" s="13">
        <v>0</v>
      </c>
      <c r="AV182" s="13">
        <v>0</v>
      </c>
      <c r="AW182" s="13">
        <v>1218</v>
      </c>
      <c r="AX182" s="13">
        <v>22020</v>
      </c>
      <c r="AY182" s="13">
        <v>5849</v>
      </c>
      <c r="AZ182" s="13">
        <v>27869</v>
      </c>
      <c r="BA182" s="13"/>
      <c r="BB182" s="13">
        <v>0</v>
      </c>
      <c r="BC182" s="13">
        <v>0</v>
      </c>
      <c r="BD182" s="13">
        <v>282</v>
      </c>
      <c r="BE182" s="13">
        <v>0</v>
      </c>
      <c r="BF182" s="13">
        <v>5110</v>
      </c>
      <c r="BG182" s="13">
        <v>34479</v>
      </c>
      <c r="BH182" s="13">
        <v>1839</v>
      </c>
      <c r="BI182" s="13"/>
      <c r="BJ182" s="13">
        <v>6335</v>
      </c>
      <c r="BK182" s="13">
        <v>4705</v>
      </c>
      <c r="BL182" s="13">
        <v>0</v>
      </c>
      <c r="BM182" s="13">
        <v>0</v>
      </c>
      <c r="BN182" s="13">
        <v>11040</v>
      </c>
      <c r="BO182" s="13">
        <v>0</v>
      </c>
      <c r="BP182" s="13">
        <v>1145</v>
      </c>
      <c r="BQ182" s="13">
        <v>0</v>
      </c>
      <c r="BR182" s="13">
        <v>0</v>
      </c>
      <c r="BS182" s="13">
        <v>1150</v>
      </c>
      <c r="BT182" s="13">
        <v>2220</v>
      </c>
    </row>
    <row r="183" spans="1:72" x14ac:dyDescent="0.45">
      <c r="A183" t="s">
        <v>435</v>
      </c>
      <c r="B183" t="s">
        <v>436</v>
      </c>
      <c r="C183" s="13">
        <v>4471</v>
      </c>
      <c r="D183" s="13">
        <v>345</v>
      </c>
      <c r="E183" s="13">
        <v>330</v>
      </c>
      <c r="F183" s="13">
        <v>0</v>
      </c>
      <c r="G183" s="13">
        <v>0</v>
      </c>
      <c r="H183" s="13">
        <v>0</v>
      </c>
      <c r="I183" s="13">
        <v>501</v>
      </c>
      <c r="J183" s="13">
        <v>5647</v>
      </c>
      <c r="K183" s="13">
        <v>11081</v>
      </c>
      <c r="L183" s="13">
        <v>343</v>
      </c>
      <c r="M183" s="13">
        <v>2381</v>
      </c>
      <c r="N183" s="13">
        <v>992</v>
      </c>
      <c r="O183" s="13"/>
      <c r="P183" s="13">
        <v>3737</v>
      </c>
      <c r="Q183" s="13">
        <v>24181</v>
      </c>
      <c r="R183" s="13">
        <v>0</v>
      </c>
      <c r="S183" s="13">
        <v>0</v>
      </c>
      <c r="T183" s="13">
        <v>0</v>
      </c>
      <c r="U183" s="13">
        <v>0</v>
      </c>
      <c r="V183" s="13">
        <v>0</v>
      </c>
      <c r="W183" s="13">
        <v>201</v>
      </c>
      <c r="X183" s="13">
        <v>0</v>
      </c>
      <c r="Y183" s="13">
        <v>0</v>
      </c>
      <c r="Z183" s="13">
        <v>0</v>
      </c>
      <c r="AA183" s="13">
        <v>201</v>
      </c>
      <c r="AB183" s="13">
        <v>0</v>
      </c>
      <c r="AC183" s="13">
        <v>0</v>
      </c>
      <c r="AD183" s="13">
        <v>5</v>
      </c>
      <c r="AE183" s="13">
        <v>0</v>
      </c>
      <c r="AF183" s="13">
        <v>0</v>
      </c>
      <c r="AG183" s="13">
        <v>0</v>
      </c>
      <c r="AH183" s="13">
        <v>206</v>
      </c>
      <c r="AI183" s="13">
        <v>137</v>
      </c>
      <c r="AJ183" s="13">
        <v>0</v>
      </c>
      <c r="AK183" s="13">
        <v>0</v>
      </c>
      <c r="AL183" s="13">
        <v>0</v>
      </c>
      <c r="AM183" s="13">
        <v>137</v>
      </c>
      <c r="AN183" s="13">
        <v>0</v>
      </c>
      <c r="AO183" s="13">
        <v>0</v>
      </c>
      <c r="AP183" s="13">
        <v>0</v>
      </c>
      <c r="AQ183" s="13">
        <v>0</v>
      </c>
      <c r="AR183" s="13"/>
      <c r="AS183" s="13">
        <v>0</v>
      </c>
      <c r="AT183" s="13"/>
      <c r="AU183" s="13">
        <v>0</v>
      </c>
      <c r="AV183" s="13">
        <v>0</v>
      </c>
      <c r="AW183" s="13">
        <v>0</v>
      </c>
      <c r="AX183" s="13">
        <v>0</v>
      </c>
      <c r="AY183" s="13">
        <v>1104</v>
      </c>
      <c r="AZ183" s="13">
        <v>1104</v>
      </c>
      <c r="BA183" s="13"/>
      <c r="BB183" s="13">
        <v>0</v>
      </c>
      <c r="BC183" s="13">
        <v>0</v>
      </c>
      <c r="BD183" s="13">
        <v>0</v>
      </c>
      <c r="BE183" s="13">
        <v>0</v>
      </c>
      <c r="BF183" s="13">
        <v>1277</v>
      </c>
      <c r="BG183" s="13">
        <v>2381</v>
      </c>
      <c r="BH183" s="13">
        <v>992</v>
      </c>
      <c r="BI183" s="13"/>
      <c r="BJ183" s="13">
        <v>430</v>
      </c>
      <c r="BK183" s="13">
        <v>450</v>
      </c>
      <c r="BL183" s="13">
        <v>0</v>
      </c>
      <c r="BM183" s="13">
        <v>0</v>
      </c>
      <c r="BN183" s="13">
        <v>880</v>
      </c>
      <c r="BO183" s="13">
        <v>0</v>
      </c>
      <c r="BP183" s="13">
        <v>325</v>
      </c>
      <c r="BQ183" s="13">
        <v>0</v>
      </c>
      <c r="BR183" s="13">
        <v>0</v>
      </c>
      <c r="BS183" s="13">
        <v>325</v>
      </c>
      <c r="BT183" s="13">
        <v>500</v>
      </c>
    </row>
    <row r="184" spans="1:72" x14ac:dyDescent="0.45">
      <c r="A184" t="s">
        <v>437</v>
      </c>
      <c r="B184" t="s">
        <v>438</v>
      </c>
      <c r="C184" s="13">
        <v>14360</v>
      </c>
      <c r="D184" s="13">
        <v>19</v>
      </c>
      <c r="E184" s="13">
        <v>4503</v>
      </c>
      <c r="F184" s="13">
        <v>1752</v>
      </c>
      <c r="G184" s="13">
        <v>0</v>
      </c>
      <c r="H184" s="13">
        <v>0</v>
      </c>
      <c r="I184" s="13">
        <v>696</v>
      </c>
      <c r="J184" s="13">
        <v>21330</v>
      </c>
      <c r="K184" s="13">
        <v>30846</v>
      </c>
      <c r="L184" s="13">
        <v>12226</v>
      </c>
      <c r="M184" s="13">
        <v>34646</v>
      </c>
      <c r="N184" s="13">
        <v>845</v>
      </c>
      <c r="O184" s="13"/>
      <c r="P184" s="13">
        <v>1479</v>
      </c>
      <c r="Q184" s="13">
        <v>101372</v>
      </c>
      <c r="R184" s="13">
        <v>3096</v>
      </c>
      <c r="S184" s="13">
        <v>696</v>
      </c>
      <c r="T184" s="13">
        <v>52</v>
      </c>
      <c r="U184" s="13">
        <v>225</v>
      </c>
      <c r="V184" s="13">
        <v>141</v>
      </c>
      <c r="W184" s="13">
        <v>0</v>
      </c>
      <c r="X184" s="13">
        <v>0</v>
      </c>
      <c r="Y184" s="13">
        <v>23</v>
      </c>
      <c r="Z184" s="13">
        <v>85</v>
      </c>
      <c r="AA184" s="13">
        <v>4318</v>
      </c>
      <c r="AB184" s="13">
        <v>1375</v>
      </c>
      <c r="AC184" s="13">
        <v>184</v>
      </c>
      <c r="AD184" s="13">
        <v>1017</v>
      </c>
      <c r="AE184" s="13">
        <v>0</v>
      </c>
      <c r="AF184" s="13">
        <v>2338</v>
      </c>
      <c r="AG184" s="13">
        <v>6</v>
      </c>
      <c r="AH184" s="13">
        <v>9238</v>
      </c>
      <c r="AI184" s="13">
        <v>1633</v>
      </c>
      <c r="AJ184" s="13">
        <v>17</v>
      </c>
      <c r="AK184" s="13">
        <v>348</v>
      </c>
      <c r="AL184" s="13">
        <v>103</v>
      </c>
      <c r="AM184" s="13">
        <v>2101</v>
      </c>
      <c r="AN184" s="13">
        <v>175</v>
      </c>
      <c r="AO184" s="13">
        <v>469</v>
      </c>
      <c r="AP184" s="13">
        <v>243</v>
      </c>
      <c r="AQ184" s="13">
        <v>887</v>
      </c>
      <c r="AR184" s="13"/>
      <c r="AS184" s="13">
        <v>1018</v>
      </c>
      <c r="AT184" s="13"/>
      <c r="AU184" s="13">
        <v>22</v>
      </c>
      <c r="AV184" s="13">
        <v>29460</v>
      </c>
      <c r="AW184" s="13">
        <v>30500</v>
      </c>
      <c r="AX184" s="13">
        <v>2497</v>
      </c>
      <c r="AY184" s="13">
        <v>629</v>
      </c>
      <c r="AZ184" s="13">
        <v>3126</v>
      </c>
      <c r="BA184" s="13"/>
      <c r="BB184" s="13">
        <v>0</v>
      </c>
      <c r="BC184" s="13">
        <v>0</v>
      </c>
      <c r="BD184" s="13">
        <v>0</v>
      </c>
      <c r="BE184" s="13">
        <v>82</v>
      </c>
      <c r="BF184" s="13">
        <v>938</v>
      </c>
      <c r="BG184" s="13">
        <v>34646</v>
      </c>
      <c r="BH184" s="13">
        <v>845</v>
      </c>
      <c r="BI184" s="13"/>
      <c r="BJ184" s="13">
        <v>1985</v>
      </c>
      <c r="BK184" s="13">
        <v>535</v>
      </c>
      <c r="BL184" s="13">
        <v>0</v>
      </c>
      <c r="BM184" s="13">
        <v>0</v>
      </c>
      <c r="BN184" s="13">
        <v>2525</v>
      </c>
      <c r="BO184" s="13">
        <v>0</v>
      </c>
      <c r="BP184" s="13">
        <v>315</v>
      </c>
      <c r="BQ184" s="13">
        <v>5</v>
      </c>
      <c r="BR184" s="13">
        <v>0</v>
      </c>
      <c r="BS184" s="13">
        <v>315</v>
      </c>
      <c r="BT184" s="13">
        <v>995</v>
      </c>
    </row>
    <row r="185" spans="1:72" x14ac:dyDescent="0.45">
      <c r="A185" t="s">
        <v>439</v>
      </c>
      <c r="B185" t="s">
        <v>440</v>
      </c>
      <c r="C185" s="13">
        <v>0</v>
      </c>
      <c r="D185" s="13">
        <v>0</v>
      </c>
      <c r="E185" s="13">
        <v>0</v>
      </c>
      <c r="F185" s="13">
        <v>0</v>
      </c>
      <c r="G185" s="13">
        <v>0</v>
      </c>
      <c r="H185" s="13">
        <v>0</v>
      </c>
      <c r="I185" s="13">
        <v>0</v>
      </c>
      <c r="J185" s="13">
        <v>0</v>
      </c>
      <c r="K185" s="13">
        <v>5553</v>
      </c>
      <c r="L185" s="13">
        <v>0</v>
      </c>
      <c r="M185" s="13">
        <v>3753</v>
      </c>
      <c r="N185" s="13">
        <v>0</v>
      </c>
      <c r="O185" s="13"/>
      <c r="P185" s="13">
        <v>0</v>
      </c>
      <c r="Q185" s="13">
        <v>9306</v>
      </c>
      <c r="R185" s="13">
        <v>0</v>
      </c>
      <c r="S185" s="13">
        <v>0</v>
      </c>
      <c r="T185" s="13">
        <v>0</v>
      </c>
      <c r="U185" s="13">
        <v>0</v>
      </c>
      <c r="V185" s="13">
        <v>0</v>
      </c>
      <c r="W185" s="13">
        <v>0</v>
      </c>
      <c r="X185" s="13">
        <v>0</v>
      </c>
      <c r="Y185" s="13">
        <v>0</v>
      </c>
      <c r="Z185" s="13">
        <v>0</v>
      </c>
      <c r="AA185" s="13">
        <v>0</v>
      </c>
      <c r="AB185" s="13">
        <v>0</v>
      </c>
      <c r="AC185" s="13">
        <v>0</v>
      </c>
      <c r="AD185" s="13">
        <v>0</v>
      </c>
      <c r="AE185" s="13">
        <v>0</v>
      </c>
      <c r="AF185" s="13">
        <v>0</v>
      </c>
      <c r="AG185" s="13">
        <v>0</v>
      </c>
      <c r="AH185" s="13">
        <v>0</v>
      </c>
      <c r="AI185" s="13">
        <v>0</v>
      </c>
      <c r="AJ185" s="13">
        <v>0</v>
      </c>
      <c r="AK185" s="13">
        <v>0</v>
      </c>
      <c r="AL185" s="13">
        <v>0</v>
      </c>
      <c r="AM185" s="13">
        <v>0</v>
      </c>
      <c r="AN185" s="13">
        <v>0</v>
      </c>
      <c r="AO185" s="13">
        <v>0</v>
      </c>
      <c r="AP185" s="13">
        <v>0</v>
      </c>
      <c r="AQ185" s="13">
        <v>0</v>
      </c>
      <c r="AR185" s="13"/>
      <c r="AS185" s="13">
        <v>0</v>
      </c>
      <c r="AT185" s="13"/>
      <c r="AU185" s="13">
        <v>0</v>
      </c>
      <c r="AV185" s="13">
        <v>1</v>
      </c>
      <c r="AW185" s="13">
        <v>1</v>
      </c>
      <c r="AX185" s="13">
        <v>0</v>
      </c>
      <c r="AY185" s="13">
        <v>0</v>
      </c>
      <c r="AZ185" s="13">
        <v>0</v>
      </c>
      <c r="BA185" s="13"/>
      <c r="BB185" s="13">
        <v>0</v>
      </c>
      <c r="BC185" s="13">
        <v>0</v>
      </c>
      <c r="BD185" s="13">
        <v>0</v>
      </c>
      <c r="BE185" s="13">
        <v>0</v>
      </c>
      <c r="BF185" s="13">
        <v>3752</v>
      </c>
      <c r="BG185" s="13">
        <v>3753</v>
      </c>
      <c r="BH185" s="13">
        <v>0</v>
      </c>
      <c r="BI185" s="13"/>
      <c r="BJ185" s="13">
        <v>150</v>
      </c>
      <c r="BK185" s="13">
        <v>525</v>
      </c>
      <c r="BL185" s="13">
        <v>0</v>
      </c>
      <c r="BM185" s="13">
        <v>0</v>
      </c>
      <c r="BN185" s="13">
        <v>675</v>
      </c>
      <c r="BO185" s="13"/>
      <c r="BP185" s="13"/>
      <c r="BQ185" s="13"/>
      <c r="BR185" s="13"/>
      <c r="BS185" s="13"/>
      <c r="BT185" s="13"/>
    </row>
    <row r="186" spans="1:72" x14ac:dyDescent="0.45">
      <c r="A186" t="s">
        <v>441</v>
      </c>
      <c r="B186" t="s">
        <v>442</v>
      </c>
      <c r="C186" s="13">
        <v>11771</v>
      </c>
      <c r="D186" s="13">
        <v>0</v>
      </c>
      <c r="E186" s="13">
        <v>2548</v>
      </c>
      <c r="F186" s="13">
        <v>524</v>
      </c>
      <c r="G186" s="13">
        <v>0</v>
      </c>
      <c r="H186" s="13">
        <v>0</v>
      </c>
      <c r="I186" s="13">
        <v>2386</v>
      </c>
      <c r="J186" s="13">
        <v>17229</v>
      </c>
      <c r="K186" s="13">
        <v>41015</v>
      </c>
      <c r="L186" s="13">
        <v>13095</v>
      </c>
      <c r="M186" s="13">
        <v>18820</v>
      </c>
      <c r="N186" s="13">
        <v>510</v>
      </c>
      <c r="O186" s="13"/>
      <c r="P186" s="13">
        <v>789</v>
      </c>
      <c r="Q186" s="13">
        <v>91458</v>
      </c>
      <c r="R186" s="13">
        <v>340</v>
      </c>
      <c r="S186" s="13">
        <v>2096</v>
      </c>
      <c r="T186" s="13">
        <v>0</v>
      </c>
      <c r="U186" s="13">
        <v>38</v>
      </c>
      <c r="V186" s="13">
        <v>0</v>
      </c>
      <c r="W186" s="13">
        <v>0</v>
      </c>
      <c r="X186" s="13">
        <v>0</v>
      </c>
      <c r="Y186" s="13">
        <v>0</v>
      </c>
      <c r="Z186" s="13">
        <v>15</v>
      </c>
      <c r="AA186" s="13">
        <v>2489</v>
      </c>
      <c r="AB186" s="13">
        <v>1530</v>
      </c>
      <c r="AC186" s="13">
        <v>1911</v>
      </c>
      <c r="AD186" s="13">
        <v>1880</v>
      </c>
      <c r="AE186" s="13">
        <v>0</v>
      </c>
      <c r="AF186" s="13">
        <v>969</v>
      </c>
      <c r="AG186" s="13">
        <v>7</v>
      </c>
      <c r="AH186" s="13">
        <v>8786</v>
      </c>
      <c r="AI186" s="13">
        <v>1753</v>
      </c>
      <c r="AJ186" s="13">
        <v>60</v>
      </c>
      <c r="AK186" s="13">
        <v>142</v>
      </c>
      <c r="AL186" s="13">
        <v>14</v>
      </c>
      <c r="AM186" s="13">
        <v>1969</v>
      </c>
      <c r="AN186" s="13">
        <v>946</v>
      </c>
      <c r="AO186" s="13">
        <v>389</v>
      </c>
      <c r="AP186" s="13">
        <v>1005</v>
      </c>
      <c r="AQ186" s="13">
        <v>2340</v>
      </c>
      <c r="AR186" s="13"/>
      <c r="AS186" s="13">
        <v>8382</v>
      </c>
      <c r="AT186" s="13"/>
      <c r="AU186" s="13">
        <v>0</v>
      </c>
      <c r="AV186" s="13">
        <v>0</v>
      </c>
      <c r="AW186" s="13">
        <v>8382</v>
      </c>
      <c r="AX186" s="13">
        <v>3343</v>
      </c>
      <c r="AY186" s="13">
        <v>0</v>
      </c>
      <c r="AZ186" s="13">
        <v>3343</v>
      </c>
      <c r="BA186" s="13"/>
      <c r="BB186" s="13">
        <v>2026</v>
      </c>
      <c r="BC186" s="13">
        <v>0</v>
      </c>
      <c r="BD186" s="13">
        <v>158</v>
      </c>
      <c r="BE186" s="13">
        <v>0</v>
      </c>
      <c r="BF186" s="13">
        <v>4911</v>
      </c>
      <c r="BG186" s="13">
        <v>18820</v>
      </c>
      <c r="BH186" s="13">
        <v>510</v>
      </c>
      <c r="BI186" s="13"/>
      <c r="BJ186" s="13">
        <v>3060</v>
      </c>
      <c r="BK186" s="13">
        <v>1625</v>
      </c>
      <c r="BL186" s="13">
        <v>5</v>
      </c>
      <c r="BM186" s="13">
        <v>0</v>
      </c>
      <c r="BN186" s="13">
        <v>4690</v>
      </c>
      <c r="BO186" s="13">
        <v>5</v>
      </c>
      <c r="BP186" s="13">
        <v>560</v>
      </c>
      <c r="BQ186" s="13">
        <v>0</v>
      </c>
      <c r="BR186" s="13">
        <v>0</v>
      </c>
      <c r="BS186" s="13">
        <v>565</v>
      </c>
      <c r="BT186" s="13">
        <v>1010</v>
      </c>
    </row>
    <row r="187" spans="1:72" x14ac:dyDescent="0.45">
      <c r="A187" t="s">
        <v>443</v>
      </c>
      <c r="B187" t="s">
        <v>444</v>
      </c>
      <c r="C187" s="13">
        <v>2530</v>
      </c>
      <c r="D187" s="13">
        <v>465</v>
      </c>
      <c r="E187" s="13">
        <v>463</v>
      </c>
      <c r="F187" s="13">
        <v>0</v>
      </c>
      <c r="G187" s="13">
        <v>0</v>
      </c>
      <c r="H187" s="13">
        <v>0</v>
      </c>
      <c r="I187" s="13">
        <v>605</v>
      </c>
      <c r="J187" s="13">
        <v>4063</v>
      </c>
      <c r="K187" s="13">
        <v>37703</v>
      </c>
      <c r="L187" s="13">
        <v>415</v>
      </c>
      <c r="M187" s="13">
        <v>9593</v>
      </c>
      <c r="N187" s="13">
        <v>20</v>
      </c>
      <c r="O187" s="13"/>
      <c r="P187" s="13">
        <v>568</v>
      </c>
      <c r="Q187" s="13">
        <v>52362</v>
      </c>
      <c r="R187" s="13">
        <v>0</v>
      </c>
      <c r="S187" s="13">
        <v>0</v>
      </c>
      <c r="T187" s="13">
        <v>0</v>
      </c>
      <c r="U187" s="13">
        <v>0</v>
      </c>
      <c r="V187" s="13">
        <v>13</v>
      </c>
      <c r="W187" s="13">
        <v>0</v>
      </c>
      <c r="X187" s="13">
        <v>1</v>
      </c>
      <c r="Y187" s="13">
        <v>0</v>
      </c>
      <c r="Z187" s="13">
        <v>0</v>
      </c>
      <c r="AA187" s="13">
        <v>14</v>
      </c>
      <c r="AB187" s="13">
        <v>11</v>
      </c>
      <c r="AC187" s="13">
        <v>16</v>
      </c>
      <c r="AD187" s="13">
        <v>24</v>
      </c>
      <c r="AE187" s="13">
        <v>0</v>
      </c>
      <c r="AF187" s="13">
        <v>211</v>
      </c>
      <c r="AG187" s="13">
        <v>128</v>
      </c>
      <c r="AH187" s="13">
        <v>404</v>
      </c>
      <c r="AI187" s="13">
        <v>0</v>
      </c>
      <c r="AJ187" s="13">
        <v>0</v>
      </c>
      <c r="AK187" s="13">
        <v>11</v>
      </c>
      <c r="AL187" s="13">
        <v>0</v>
      </c>
      <c r="AM187" s="13">
        <v>11</v>
      </c>
      <c r="AN187" s="13">
        <v>0</v>
      </c>
      <c r="AO187" s="13">
        <v>0</v>
      </c>
      <c r="AP187" s="13">
        <v>0</v>
      </c>
      <c r="AQ187" s="13">
        <v>0</v>
      </c>
      <c r="AR187" s="13"/>
      <c r="AS187" s="13">
        <v>370</v>
      </c>
      <c r="AT187" s="13"/>
      <c r="AU187" s="13">
        <v>204</v>
      </c>
      <c r="AV187" s="13">
        <v>0</v>
      </c>
      <c r="AW187" s="13">
        <v>574</v>
      </c>
      <c r="AX187" s="13">
        <v>3523</v>
      </c>
      <c r="AY187" s="13">
        <v>4146</v>
      </c>
      <c r="AZ187" s="13">
        <v>7669</v>
      </c>
      <c r="BA187" s="13"/>
      <c r="BB187" s="13">
        <v>0</v>
      </c>
      <c r="BC187" s="13">
        <v>0</v>
      </c>
      <c r="BD187" s="13">
        <v>0</v>
      </c>
      <c r="BE187" s="13">
        <v>0</v>
      </c>
      <c r="BF187" s="13">
        <v>1350</v>
      </c>
      <c r="BG187" s="13">
        <v>9593</v>
      </c>
      <c r="BH187" s="13">
        <v>20</v>
      </c>
      <c r="BI187" s="13"/>
      <c r="BJ187" s="13">
        <v>2980</v>
      </c>
      <c r="BK187" s="13">
        <v>2510</v>
      </c>
      <c r="BL187" s="13">
        <v>0</v>
      </c>
      <c r="BM187" s="13">
        <v>0</v>
      </c>
      <c r="BN187" s="13">
        <v>5490</v>
      </c>
      <c r="BO187" s="13">
        <v>25</v>
      </c>
      <c r="BP187" s="13">
        <v>365</v>
      </c>
      <c r="BQ187" s="13">
        <v>5</v>
      </c>
      <c r="BR187" s="13">
        <v>0</v>
      </c>
      <c r="BS187" s="13">
        <v>395</v>
      </c>
      <c r="BT187" s="13">
        <v>800</v>
      </c>
    </row>
    <row r="188" spans="1:72" x14ac:dyDescent="0.45">
      <c r="A188" t="s">
        <v>445</v>
      </c>
      <c r="B188" t="s">
        <v>446</v>
      </c>
      <c r="C188" s="13">
        <v>11349</v>
      </c>
      <c r="D188" s="13">
        <v>1897</v>
      </c>
      <c r="E188" s="13">
        <v>4180</v>
      </c>
      <c r="F188" s="13">
        <v>0</v>
      </c>
      <c r="G188" s="13">
        <v>0</v>
      </c>
      <c r="H188" s="13">
        <v>0</v>
      </c>
      <c r="I188" s="13">
        <v>2028</v>
      </c>
      <c r="J188" s="13">
        <v>19454</v>
      </c>
      <c r="K188" s="13">
        <v>161832</v>
      </c>
      <c r="L188" s="13">
        <v>8010</v>
      </c>
      <c r="M188" s="13">
        <v>18922</v>
      </c>
      <c r="N188" s="13">
        <v>859</v>
      </c>
      <c r="O188" s="13"/>
      <c r="P188" s="13">
        <v>284</v>
      </c>
      <c r="Q188" s="13">
        <v>209361</v>
      </c>
      <c r="R188" s="13">
        <v>67</v>
      </c>
      <c r="S188" s="13">
        <v>42</v>
      </c>
      <c r="T188" s="13">
        <v>356</v>
      </c>
      <c r="U188" s="13">
        <v>902</v>
      </c>
      <c r="V188" s="13">
        <v>367</v>
      </c>
      <c r="W188" s="13">
        <v>106</v>
      </c>
      <c r="X188" s="13">
        <v>29</v>
      </c>
      <c r="Y188" s="13">
        <v>342</v>
      </c>
      <c r="Z188" s="13">
        <v>0</v>
      </c>
      <c r="AA188" s="13">
        <v>2211</v>
      </c>
      <c r="AB188" s="13">
        <v>824</v>
      </c>
      <c r="AC188" s="13">
        <v>81</v>
      </c>
      <c r="AD188" s="13">
        <v>1898</v>
      </c>
      <c r="AE188" s="13">
        <v>0</v>
      </c>
      <c r="AF188" s="13">
        <v>740</v>
      </c>
      <c r="AG188" s="13">
        <v>0</v>
      </c>
      <c r="AH188" s="13">
        <v>5754</v>
      </c>
      <c r="AI188" s="13">
        <v>1015</v>
      </c>
      <c r="AJ188" s="13">
        <v>40</v>
      </c>
      <c r="AK188" s="13">
        <v>356</v>
      </c>
      <c r="AL188" s="13">
        <v>151</v>
      </c>
      <c r="AM188" s="13">
        <v>1562</v>
      </c>
      <c r="AN188" s="13">
        <v>5</v>
      </c>
      <c r="AO188" s="13">
        <v>554</v>
      </c>
      <c r="AP188" s="13">
        <v>135</v>
      </c>
      <c r="AQ188" s="13">
        <v>694</v>
      </c>
      <c r="AR188" s="13"/>
      <c r="AS188" s="13">
        <v>677</v>
      </c>
      <c r="AT188" s="13"/>
      <c r="AU188" s="13">
        <v>165</v>
      </c>
      <c r="AV188" s="13">
        <v>2537</v>
      </c>
      <c r="AW188" s="13">
        <v>3379</v>
      </c>
      <c r="AX188" s="13">
        <v>7428</v>
      </c>
      <c r="AY188" s="13">
        <v>3545</v>
      </c>
      <c r="AZ188" s="13">
        <v>10973</v>
      </c>
      <c r="BA188" s="13"/>
      <c r="BB188" s="13">
        <v>0</v>
      </c>
      <c r="BC188" s="13">
        <v>0</v>
      </c>
      <c r="BD188" s="13">
        <v>204</v>
      </c>
      <c r="BE188" s="13">
        <v>25</v>
      </c>
      <c r="BF188" s="13">
        <v>4341</v>
      </c>
      <c r="BG188" s="13">
        <v>18922</v>
      </c>
      <c r="BH188" s="13">
        <v>859</v>
      </c>
      <c r="BI188" s="13"/>
      <c r="BJ188" s="13">
        <v>11325</v>
      </c>
      <c r="BK188" s="13">
        <v>9455</v>
      </c>
      <c r="BL188" s="13">
        <v>35</v>
      </c>
      <c r="BM188" s="13">
        <v>0</v>
      </c>
      <c r="BN188" s="13">
        <v>20815</v>
      </c>
      <c r="BO188" s="13">
        <v>0</v>
      </c>
      <c r="BP188" s="13">
        <v>1030</v>
      </c>
      <c r="BQ188" s="13">
        <v>0</v>
      </c>
      <c r="BR188" s="13">
        <v>0</v>
      </c>
      <c r="BS188" s="13">
        <v>1035</v>
      </c>
      <c r="BT188" s="13">
        <v>2260</v>
      </c>
    </row>
    <row r="189" spans="1:72" x14ac:dyDescent="0.45">
      <c r="A189" t="s">
        <v>447</v>
      </c>
      <c r="B189" t="s">
        <v>448</v>
      </c>
      <c r="C189" s="13">
        <v>0</v>
      </c>
      <c r="D189" s="13">
        <v>0</v>
      </c>
      <c r="E189" s="13">
        <v>0</v>
      </c>
      <c r="F189" s="13">
        <v>0</v>
      </c>
      <c r="G189" s="13">
        <v>0</v>
      </c>
      <c r="H189" s="13">
        <v>0</v>
      </c>
      <c r="I189" s="13">
        <v>0</v>
      </c>
      <c r="J189" s="13">
        <v>0</v>
      </c>
      <c r="K189" s="13">
        <v>0</v>
      </c>
      <c r="L189" s="13">
        <v>0</v>
      </c>
      <c r="M189" s="13">
        <v>98978</v>
      </c>
      <c r="N189" s="13">
        <v>4585</v>
      </c>
      <c r="O189" s="13"/>
      <c r="P189" s="13">
        <v>134165</v>
      </c>
      <c r="Q189" s="13">
        <v>237728</v>
      </c>
      <c r="R189" s="13"/>
      <c r="S189" s="13"/>
      <c r="T189" s="13"/>
      <c r="U189" s="13"/>
      <c r="V189" s="13"/>
      <c r="W189" s="13"/>
      <c r="X189" s="13"/>
      <c r="Y189" s="13"/>
      <c r="Z189" s="13"/>
      <c r="AA189" s="13"/>
      <c r="AB189" s="13"/>
      <c r="AC189" s="13"/>
      <c r="AD189" s="13"/>
      <c r="AE189" s="13"/>
      <c r="AF189" s="13"/>
      <c r="AG189" s="13"/>
      <c r="AH189" s="13">
        <v>0</v>
      </c>
      <c r="AI189" s="13"/>
      <c r="AJ189" s="13"/>
      <c r="AK189" s="13"/>
      <c r="AL189" s="13"/>
      <c r="AM189" s="13">
        <v>0</v>
      </c>
      <c r="AN189" s="13"/>
      <c r="AO189" s="13"/>
      <c r="AP189" s="13"/>
      <c r="AQ189" s="13">
        <v>0</v>
      </c>
      <c r="AR189" s="13"/>
      <c r="AS189" s="13">
        <v>4126</v>
      </c>
      <c r="AT189" s="13"/>
      <c r="AU189" s="13">
        <v>0</v>
      </c>
      <c r="AV189" s="13">
        <v>0</v>
      </c>
      <c r="AW189" s="13">
        <v>4126</v>
      </c>
      <c r="AX189" s="13">
        <v>0</v>
      </c>
      <c r="AY189" s="13">
        <v>0</v>
      </c>
      <c r="AZ189" s="13">
        <v>0</v>
      </c>
      <c r="BA189" s="13"/>
      <c r="BB189" s="13">
        <v>0</v>
      </c>
      <c r="BC189" s="13">
        <v>0</v>
      </c>
      <c r="BD189" s="13">
        <v>0</v>
      </c>
      <c r="BE189" s="13">
        <v>0</v>
      </c>
      <c r="BF189" s="13">
        <v>94852</v>
      </c>
      <c r="BG189" s="13">
        <v>98978</v>
      </c>
      <c r="BH189" s="13">
        <v>4585</v>
      </c>
      <c r="BI189" s="13"/>
      <c r="BJ189" s="13">
        <v>25</v>
      </c>
      <c r="BK189" s="13">
        <v>15</v>
      </c>
      <c r="BL189" s="13">
        <v>0</v>
      </c>
      <c r="BM189" s="13">
        <v>0</v>
      </c>
      <c r="BN189" s="13">
        <v>35</v>
      </c>
      <c r="BO189" s="13"/>
      <c r="BP189" s="13"/>
      <c r="BQ189" s="13"/>
      <c r="BR189" s="13"/>
      <c r="BS189" s="13"/>
      <c r="BT189" s="13"/>
    </row>
    <row r="190" spans="1:72" x14ac:dyDescent="0.45">
      <c r="A190" t="s">
        <v>449</v>
      </c>
      <c r="B190" t="s">
        <v>450</v>
      </c>
      <c r="C190" s="13">
        <v>1679</v>
      </c>
      <c r="D190" s="13">
        <v>687</v>
      </c>
      <c r="E190" s="13">
        <v>5654</v>
      </c>
      <c r="F190" s="13">
        <v>0</v>
      </c>
      <c r="G190" s="13">
        <v>0</v>
      </c>
      <c r="H190" s="13">
        <v>0</v>
      </c>
      <c r="I190" s="13">
        <v>773</v>
      </c>
      <c r="J190" s="13">
        <v>8793</v>
      </c>
      <c r="K190" s="13">
        <v>61473</v>
      </c>
      <c r="L190" s="13">
        <v>8534</v>
      </c>
      <c r="M190" s="13">
        <v>6357</v>
      </c>
      <c r="N190" s="13">
        <v>1122</v>
      </c>
      <c r="O190" s="13"/>
      <c r="P190" s="13">
        <v>3488</v>
      </c>
      <c r="Q190" s="13">
        <v>89767</v>
      </c>
      <c r="R190" s="13">
        <v>0</v>
      </c>
      <c r="S190" s="13">
        <v>0</v>
      </c>
      <c r="T190" s="13">
        <v>0</v>
      </c>
      <c r="U190" s="13">
        <v>80</v>
      </c>
      <c r="V190" s="13">
        <v>1256</v>
      </c>
      <c r="W190" s="13">
        <v>1297</v>
      </c>
      <c r="X190" s="13">
        <v>0</v>
      </c>
      <c r="Y190" s="13">
        <v>0</v>
      </c>
      <c r="Z190" s="13">
        <v>897</v>
      </c>
      <c r="AA190" s="13">
        <v>3530</v>
      </c>
      <c r="AB190" s="13">
        <v>386</v>
      </c>
      <c r="AC190" s="13">
        <v>794</v>
      </c>
      <c r="AD190" s="13">
        <v>859</v>
      </c>
      <c r="AE190" s="13">
        <v>0</v>
      </c>
      <c r="AF190" s="13">
        <v>0</v>
      </c>
      <c r="AG190" s="13">
        <v>0</v>
      </c>
      <c r="AH190" s="13">
        <v>5569</v>
      </c>
      <c r="AI190" s="13">
        <v>2189</v>
      </c>
      <c r="AJ190" s="13">
        <v>131</v>
      </c>
      <c r="AK190" s="13">
        <v>38</v>
      </c>
      <c r="AL190" s="13">
        <v>52</v>
      </c>
      <c r="AM190" s="13">
        <v>2410</v>
      </c>
      <c r="AN190" s="13">
        <v>313</v>
      </c>
      <c r="AO190" s="13">
        <v>23</v>
      </c>
      <c r="AP190" s="13">
        <v>219</v>
      </c>
      <c r="AQ190" s="13">
        <v>555</v>
      </c>
      <c r="AR190" s="13"/>
      <c r="AS190" s="13">
        <v>377</v>
      </c>
      <c r="AT190" s="13"/>
      <c r="AU190" s="13">
        <v>1005</v>
      </c>
      <c r="AV190" s="13">
        <v>2017</v>
      </c>
      <c r="AW190" s="13">
        <v>3399</v>
      </c>
      <c r="AX190" s="13">
        <v>1264</v>
      </c>
      <c r="AY190" s="13">
        <v>410</v>
      </c>
      <c r="AZ190" s="13">
        <v>1674</v>
      </c>
      <c r="BA190" s="13"/>
      <c r="BB190" s="13">
        <v>0</v>
      </c>
      <c r="BC190" s="13">
        <v>0</v>
      </c>
      <c r="BD190" s="13">
        <v>0</v>
      </c>
      <c r="BE190" s="13">
        <v>0</v>
      </c>
      <c r="BF190" s="13">
        <v>1284</v>
      </c>
      <c r="BG190" s="13">
        <v>6357</v>
      </c>
      <c r="BH190" s="13">
        <v>1122</v>
      </c>
      <c r="BI190" s="13"/>
      <c r="BJ190" s="13">
        <v>3850</v>
      </c>
      <c r="BK190" s="13">
        <v>1950</v>
      </c>
      <c r="BL190" s="13">
        <v>0</v>
      </c>
      <c r="BM190" s="13">
        <v>0</v>
      </c>
      <c r="BN190" s="13">
        <v>5800</v>
      </c>
      <c r="BO190" s="13">
        <v>5</v>
      </c>
      <c r="BP190" s="13">
        <v>695</v>
      </c>
      <c r="BQ190" s="13">
        <v>0</v>
      </c>
      <c r="BR190" s="13">
        <v>0</v>
      </c>
      <c r="BS190" s="13">
        <v>700</v>
      </c>
      <c r="BT190" s="13">
        <v>1265</v>
      </c>
    </row>
    <row r="191" spans="1:72" x14ac:dyDescent="0.45">
      <c r="A191" t="s">
        <v>451</v>
      </c>
      <c r="B191" t="s">
        <v>452</v>
      </c>
      <c r="C191" s="13">
        <v>12546</v>
      </c>
      <c r="D191" s="13">
        <v>5354</v>
      </c>
      <c r="E191" s="13">
        <v>4904</v>
      </c>
      <c r="F191" s="13">
        <v>0</v>
      </c>
      <c r="G191" s="13">
        <v>1157</v>
      </c>
      <c r="H191" s="13">
        <v>288</v>
      </c>
      <c r="I191" s="13">
        <v>2917</v>
      </c>
      <c r="J191" s="13">
        <v>27166</v>
      </c>
      <c r="K191" s="13">
        <v>233747</v>
      </c>
      <c r="L191" s="13">
        <v>9333</v>
      </c>
      <c r="M191" s="13">
        <v>14938</v>
      </c>
      <c r="N191" s="13">
        <v>1014</v>
      </c>
      <c r="O191" s="13"/>
      <c r="P191" s="13">
        <v>346</v>
      </c>
      <c r="Q191" s="13">
        <v>286544</v>
      </c>
      <c r="R191" s="13">
        <v>102</v>
      </c>
      <c r="S191" s="13">
        <v>197</v>
      </c>
      <c r="T191" s="13">
        <v>12</v>
      </c>
      <c r="U191" s="13">
        <v>350</v>
      </c>
      <c r="V191" s="13">
        <v>168</v>
      </c>
      <c r="W191" s="13">
        <v>108</v>
      </c>
      <c r="X191" s="13">
        <v>0</v>
      </c>
      <c r="Y191" s="13">
        <v>54</v>
      </c>
      <c r="Z191" s="13">
        <v>29</v>
      </c>
      <c r="AA191" s="13">
        <v>1020</v>
      </c>
      <c r="AB191" s="13">
        <v>846</v>
      </c>
      <c r="AC191" s="13">
        <v>398</v>
      </c>
      <c r="AD191" s="13">
        <v>3577</v>
      </c>
      <c r="AE191" s="13">
        <v>0</v>
      </c>
      <c r="AF191" s="13">
        <v>659</v>
      </c>
      <c r="AG191" s="13">
        <v>101</v>
      </c>
      <c r="AH191" s="13">
        <v>6601</v>
      </c>
      <c r="AI191" s="13">
        <v>2427</v>
      </c>
      <c r="AJ191" s="13">
        <v>0</v>
      </c>
      <c r="AK191" s="13">
        <v>42</v>
      </c>
      <c r="AL191" s="13">
        <v>18</v>
      </c>
      <c r="AM191" s="13">
        <v>2487</v>
      </c>
      <c r="AN191" s="13">
        <v>53</v>
      </c>
      <c r="AO191" s="13">
        <v>46</v>
      </c>
      <c r="AP191" s="13">
        <v>146</v>
      </c>
      <c r="AQ191" s="13">
        <v>245</v>
      </c>
      <c r="AR191" s="13"/>
      <c r="AS191" s="13">
        <v>641</v>
      </c>
      <c r="AT191" s="13"/>
      <c r="AU191" s="13">
        <v>294</v>
      </c>
      <c r="AV191" s="13">
        <v>2537</v>
      </c>
      <c r="AW191" s="13">
        <v>3472</v>
      </c>
      <c r="AX191" s="13">
        <v>1578</v>
      </c>
      <c r="AY191" s="13">
        <v>2988</v>
      </c>
      <c r="AZ191" s="13">
        <v>4566</v>
      </c>
      <c r="BA191" s="13"/>
      <c r="BB191" s="13">
        <v>495</v>
      </c>
      <c r="BC191" s="13">
        <v>218</v>
      </c>
      <c r="BD191" s="13">
        <v>0</v>
      </c>
      <c r="BE191" s="13">
        <v>42</v>
      </c>
      <c r="BF191" s="13">
        <v>6145</v>
      </c>
      <c r="BG191" s="13">
        <v>14938</v>
      </c>
      <c r="BH191" s="13">
        <v>1014</v>
      </c>
      <c r="BI191" s="13"/>
      <c r="BJ191" s="13">
        <v>16895</v>
      </c>
      <c r="BK191" s="13">
        <v>13820</v>
      </c>
      <c r="BL191" s="13">
        <v>0</v>
      </c>
      <c r="BM191" s="13">
        <v>0</v>
      </c>
      <c r="BN191" s="13">
        <v>30715</v>
      </c>
      <c r="BO191" s="13">
        <v>0</v>
      </c>
      <c r="BP191" s="13">
        <v>2130</v>
      </c>
      <c r="BQ191" s="13">
        <v>0</v>
      </c>
      <c r="BR191" s="13">
        <v>0</v>
      </c>
      <c r="BS191" s="13">
        <v>2130</v>
      </c>
      <c r="BT191" s="13">
        <v>4510</v>
      </c>
    </row>
    <row r="192" spans="1:72" x14ac:dyDescent="0.45">
      <c r="A192" t="s">
        <v>453</v>
      </c>
      <c r="B192" t="s">
        <v>454</v>
      </c>
      <c r="C192" s="13">
        <v>24116</v>
      </c>
      <c r="D192" s="13">
        <v>490</v>
      </c>
      <c r="E192" s="13">
        <v>42747</v>
      </c>
      <c r="F192" s="13">
        <v>6137</v>
      </c>
      <c r="G192" s="13">
        <v>3940</v>
      </c>
      <c r="H192" s="13">
        <v>0</v>
      </c>
      <c r="I192" s="13">
        <v>8663</v>
      </c>
      <c r="J192" s="13">
        <v>86093</v>
      </c>
      <c r="K192" s="13">
        <v>331406</v>
      </c>
      <c r="L192" s="13">
        <v>183243</v>
      </c>
      <c r="M192" s="13">
        <v>107086</v>
      </c>
      <c r="N192" s="13">
        <v>2267</v>
      </c>
      <c r="O192" s="13"/>
      <c r="P192" s="13">
        <v>5605</v>
      </c>
      <c r="Q192" s="13">
        <v>715700</v>
      </c>
      <c r="R192" s="13">
        <v>5779</v>
      </c>
      <c r="S192" s="13">
        <v>4824</v>
      </c>
      <c r="T192" s="13">
        <v>3154</v>
      </c>
      <c r="U192" s="13">
        <v>36544</v>
      </c>
      <c r="V192" s="13">
        <v>4477</v>
      </c>
      <c r="W192" s="13">
        <v>1212</v>
      </c>
      <c r="X192" s="13">
        <v>2947</v>
      </c>
      <c r="Y192" s="13">
        <v>0</v>
      </c>
      <c r="Z192" s="13">
        <v>2269</v>
      </c>
      <c r="AA192" s="13">
        <v>61206</v>
      </c>
      <c r="AB192" s="13">
        <v>12662</v>
      </c>
      <c r="AC192" s="13">
        <v>1674</v>
      </c>
      <c r="AD192" s="13">
        <v>52992</v>
      </c>
      <c r="AE192" s="13">
        <v>0</v>
      </c>
      <c r="AF192" s="13">
        <v>21654</v>
      </c>
      <c r="AG192" s="13">
        <v>-438</v>
      </c>
      <c r="AH192" s="13">
        <v>149750</v>
      </c>
      <c r="AI192" s="13">
        <v>22660</v>
      </c>
      <c r="AJ192" s="13">
        <v>160</v>
      </c>
      <c r="AK192" s="13">
        <v>2100</v>
      </c>
      <c r="AL192" s="13">
        <v>762</v>
      </c>
      <c r="AM192" s="13">
        <v>25682</v>
      </c>
      <c r="AN192" s="13">
        <v>456</v>
      </c>
      <c r="AO192" s="13">
        <v>4576</v>
      </c>
      <c r="AP192" s="13">
        <v>2779</v>
      </c>
      <c r="AQ192" s="13">
        <v>7811</v>
      </c>
      <c r="AR192" s="13"/>
      <c r="AS192" s="13">
        <v>5870</v>
      </c>
      <c r="AT192" s="13"/>
      <c r="AU192" s="13">
        <v>209</v>
      </c>
      <c r="AV192" s="13">
        <v>12931</v>
      </c>
      <c r="AW192" s="13">
        <v>19010</v>
      </c>
      <c r="AX192" s="13">
        <v>34734</v>
      </c>
      <c r="AY192" s="13">
        <v>4171</v>
      </c>
      <c r="AZ192" s="13">
        <v>38905</v>
      </c>
      <c r="BA192" s="13"/>
      <c r="BB192" s="13">
        <v>9954</v>
      </c>
      <c r="BC192" s="13">
        <v>0</v>
      </c>
      <c r="BD192" s="13">
        <v>436</v>
      </c>
      <c r="BE192" s="13">
        <v>17329</v>
      </c>
      <c r="BF192" s="13">
        <v>21452</v>
      </c>
      <c r="BG192" s="13">
        <v>107086</v>
      </c>
      <c r="BH192" s="13">
        <v>2267</v>
      </c>
      <c r="BI192" s="13"/>
      <c r="BJ192" s="13">
        <v>16000</v>
      </c>
      <c r="BK192" s="13">
        <v>14190</v>
      </c>
      <c r="BL192" s="13">
        <v>5</v>
      </c>
      <c r="BM192" s="13">
        <v>0</v>
      </c>
      <c r="BN192" s="13">
        <v>30195</v>
      </c>
      <c r="BO192" s="13">
        <v>0</v>
      </c>
      <c r="BP192" s="13">
        <v>3490</v>
      </c>
      <c r="BQ192" s="13">
        <v>5</v>
      </c>
      <c r="BR192" s="13">
        <v>0</v>
      </c>
      <c r="BS192" s="13">
        <v>3495</v>
      </c>
      <c r="BT192" s="13">
        <v>7470</v>
      </c>
    </row>
    <row r="193" spans="1:72" x14ac:dyDescent="0.45">
      <c r="A193" t="s">
        <v>455</v>
      </c>
      <c r="B193" t="s">
        <v>456</v>
      </c>
      <c r="C193" s="13">
        <v>0</v>
      </c>
      <c r="D193" s="13">
        <v>0</v>
      </c>
      <c r="E193" s="13">
        <v>0</v>
      </c>
      <c r="F193" s="13"/>
      <c r="G193" s="13">
        <v>0</v>
      </c>
      <c r="H193" s="13">
        <v>0</v>
      </c>
      <c r="I193" s="13">
        <v>0</v>
      </c>
      <c r="J193" s="13">
        <v>0</v>
      </c>
      <c r="K193" s="13">
        <v>1068</v>
      </c>
      <c r="L193" s="13">
        <v>0</v>
      </c>
      <c r="M193" s="13">
        <v>24</v>
      </c>
      <c r="N193" s="13">
        <v>0</v>
      </c>
      <c r="O193" s="13"/>
      <c r="P193" s="13">
        <v>0</v>
      </c>
      <c r="Q193" s="13">
        <v>1092</v>
      </c>
      <c r="R193" s="13"/>
      <c r="S193" s="13"/>
      <c r="T193" s="13"/>
      <c r="U193" s="13"/>
      <c r="V193" s="13"/>
      <c r="W193" s="13"/>
      <c r="X193" s="13"/>
      <c r="Y193" s="13"/>
      <c r="Z193" s="13"/>
      <c r="AA193" s="13"/>
      <c r="AB193" s="13"/>
      <c r="AC193" s="13"/>
      <c r="AD193" s="13"/>
      <c r="AE193" s="13"/>
      <c r="AF193" s="13"/>
      <c r="AG193" s="13"/>
      <c r="AH193" s="13">
        <v>0</v>
      </c>
      <c r="AI193" s="13"/>
      <c r="AJ193" s="13"/>
      <c r="AK193" s="13"/>
      <c r="AL193" s="13"/>
      <c r="AM193" s="13">
        <v>0</v>
      </c>
      <c r="AN193" s="13"/>
      <c r="AO193" s="13"/>
      <c r="AP193" s="13"/>
      <c r="AQ193" s="13">
        <v>0</v>
      </c>
      <c r="AR193" s="13"/>
      <c r="AS193" s="13">
        <v>0</v>
      </c>
      <c r="AT193" s="13"/>
      <c r="AU193" s="13">
        <v>0</v>
      </c>
      <c r="AV193" s="13">
        <v>0</v>
      </c>
      <c r="AW193" s="13">
        <v>0</v>
      </c>
      <c r="AX193" s="13">
        <v>0</v>
      </c>
      <c r="AY193" s="13">
        <v>0</v>
      </c>
      <c r="AZ193" s="13">
        <v>0</v>
      </c>
      <c r="BA193" s="13"/>
      <c r="BB193" s="13">
        <v>0</v>
      </c>
      <c r="BC193" s="13">
        <v>0</v>
      </c>
      <c r="BD193" s="13">
        <v>0</v>
      </c>
      <c r="BE193" s="13">
        <v>0</v>
      </c>
      <c r="BF193" s="13">
        <v>24</v>
      </c>
      <c r="BG193" s="13">
        <v>24</v>
      </c>
      <c r="BH193" s="13">
        <v>0</v>
      </c>
      <c r="BI193" s="13"/>
      <c r="BJ193" s="13">
        <v>180</v>
      </c>
      <c r="BK193" s="13">
        <v>45</v>
      </c>
      <c r="BL193" s="13">
        <v>0</v>
      </c>
      <c r="BM193" s="13">
        <v>0</v>
      </c>
      <c r="BN193" s="13">
        <v>230</v>
      </c>
      <c r="BO193" s="13"/>
      <c r="BP193" s="13"/>
      <c r="BQ193" s="13"/>
      <c r="BR193" s="13"/>
      <c r="BS193" s="13"/>
      <c r="BT193" s="13"/>
    </row>
    <row r="194" spans="1:72" x14ac:dyDescent="0.45">
      <c r="A194" t="s">
        <v>457</v>
      </c>
      <c r="B194" t="s">
        <v>458</v>
      </c>
      <c r="C194" s="13">
        <v>4989</v>
      </c>
      <c r="D194" s="13">
        <v>1410</v>
      </c>
      <c r="E194" s="13">
        <v>165</v>
      </c>
      <c r="F194" s="13">
        <v>10</v>
      </c>
      <c r="G194" s="13">
        <v>0</v>
      </c>
      <c r="H194" s="13">
        <v>0</v>
      </c>
      <c r="I194" s="13">
        <v>642</v>
      </c>
      <c r="J194" s="13">
        <v>7216</v>
      </c>
      <c r="K194" s="13">
        <v>85564</v>
      </c>
      <c r="L194" s="13">
        <v>250</v>
      </c>
      <c r="M194" s="13">
        <v>19634</v>
      </c>
      <c r="N194" s="13">
        <v>137</v>
      </c>
      <c r="O194" s="13"/>
      <c r="P194" s="13">
        <v>402</v>
      </c>
      <c r="Q194" s="13">
        <v>113203</v>
      </c>
      <c r="R194" s="13">
        <v>0</v>
      </c>
      <c r="S194" s="13">
        <v>0</v>
      </c>
      <c r="T194" s="13">
        <v>0</v>
      </c>
      <c r="U194" s="13">
        <v>0</v>
      </c>
      <c r="V194" s="13">
        <v>0</v>
      </c>
      <c r="W194" s="13">
        <v>0</v>
      </c>
      <c r="X194" s="13">
        <v>0</v>
      </c>
      <c r="Y194" s="13">
        <v>0</v>
      </c>
      <c r="Z194" s="13">
        <v>0</v>
      </c>
      <c r="AA194" s="13">
        <v>0</v>
      </c>
      <c r="AB194" s="13">
        <v>41</v>
      </c>
      <c r="AC194" s="13">
        <v>76</v>
      </c>
      <c r="AD194" s="13">
        <v>47</v>
      </c>
      <c r="AE194" s="13">
        <v>0</v>
      </c>
      <c r="AF194" s="13">
        <v>0</v>
      </c>
      <c r="AG194" s="13">
        <v>0</v>
      </c>
      <c r="AH194" s="13">
        <v>164</v>
      </c>
      <c r="AI194" s="13">
        <v>64</v>
      </c>
      <c r="AJ194" s="13">
        <v>0</v>
      </c>
      <c r="AK194" s="13">
        <v>0</v>
      </c>
      <c r="AL194" s="13">
        <v>0</v>
      </c>
      <c r="AM194" s="13">
        <v>64</v>
      </c>
      <c r="AN194" s="13">
        <v>22</v>
      </c>
      <c r="AO194" s="13">
        <v>0</v>
      </c>
      <c r="AP194" s="13">
        <v>0</v>
      </c>
      <c r="AQ194" s="13">
        <v>22</v>
      </c>
      <c r="AR194" s="13"/>
      <c r="AS194" s="13">
        <v>133</v>
      </c>
      <c r="AT194" s="13"/>
      <c r="AU194" s="13">
        <v>284</v>
      </c>
      <c r="AV194" s="13">
        <v>537</v>
      </c>
      <c r="AW194" s="13">
        <v>954</v>
      </c>
      <c r="AX194" s="13">
        <v>10598</v>
      </c>
      <c r="AY194" s="13">
        <v>1734</v>
      </c>
      <c r="AZ194" s="13">
        <v>12332</v>
      </c>
      <c r="BA194" s="13"/>
      <c r="BB194" s="13">
        <v>0</v>
      </c>
      <c r="BC194" s="13">
        <v>0</v>
      </c>
      <c r="BD194" s="13">
        <v>4045</v>
      </c>
      <c r="BE194" s="13">
        <v>0</v>
      </c>
      <c r="BF194" s="13">
        <v>2303</v>
      </c>
      <c r="BG194" s="13">
        <v>19634</v>
      </c>
      <c r="BH194" s="13">
        <v>137</v>
      </c>
      <c r="BI194" s="13"/>
      <c r="BJ194" s="13">
        <v>4390</v>
      </c>
      <c r="BK194" s="13">
        <v>5520</v>
      </c>
      <c r="BL194" s="13">
        <v>0</v>
      </c>
      <c r="BM194" s="13">
        <v>0</v>
      </c>
      <c r="BN194" s="13">
        <v>9910</v>
      </c>
      <c r="BO194" s="13">
        <v>0</v>
      </c>
      <c r="BP194" s="13">
        <v>680</v>
      </c>
      <c r="BQ194" s="13">
        <v>5</v>
      </c>
      <c r="BR194" s="13">
        <v>0</v>
      </c>
      <c r="BS194" s="13">
        <v>685</v>
      </c>
      <c r="BT194" s="13">
        <v>1290</v>
      </c>
    </row>
    <row r="195" spans="1:72" x14ac:dyDescent="0.45">
      <c r="A195" t="s">
        <v>459</v>
      </c>
      <c r="B195" t="s">
        <v>460</v>
      </c>
      <c r="C195" s="13">
        <v>17945</v>
      </c>
      <c r="D195" s="13">
        <v>7733</v>
      </c>
      <c r="E195" s="13">
        <v>47430</v>
      </c>
      <c r="F195" s="13">
        <v>0</v>
      </c>
      <c r="G195" s="13">
        <v>0</v>
      </c>
      <c r="H195" s="13">
        <v>1</v>
      </c>
      <c r="I195" s="13">
        <v>6532</v>
      </c>
      <c r="J195" s="13">
        <v>79641</v>
      </c>
      <c r="K195" s="13">
        <v>250701</v>
      </c>
      <c r="L195" s="13">
        <v>122209</v>
      </c>
      <c r="M195" s="13">
        <v>118316</v>
      </c>
      <c r="N195" s="13">
        <v>7867</v>
      </c>
      <c r="O195" s="13"/>
      <c r="P195" s="13">
        <v>5576</v>
      </c>
      <c r="Q195" s="13">
        <v>584310</v>
      </c>
      <c r="R195" s="13">
        <v>3039</v>
      </c>
      <c r="S195" s="13">
        <v>5842</v>
      </c>
      <c r="T195" s="13">
        <v>4655</v>
      </c>
      <c r="U195" s="13">
        <v>26603</v>
      </c>
      <c r="V195" s="13">
        <v>2628</v>
      </c>
      <c r="W195" s="13">
        <v>740</v>
      </c>
      <c r="X195" s="13">
        <v>1955</v>
      </c>
      <c r="Y195" s="13">
        <v>0</v>
      </c>
      <c r="Z195" s="13">
        <v>2561</v>
      </c>
      <c r="AA195" s="13">
        <v>48023</v>
      </c>
      <c r="AB195" s="13">
        <v>14796</v>
      </c>
      <c r="AC195" s="13">
        <v>1099</v>
      </c>
      <c r="AD195" s="13">
        <v>20616</v>
      </c>
      <c r="AE195" s="13">
        <v>0</v>
      </c>
      <c r="AF195" s="13">
        <v>8481</v>
      </c>
      <c r="AG195" s="13">
        <v>382</v>
      </c>
      <c r="AH195" s="13">
        <v>93397</v>
      </c>
      <c r="AI195" s="13">
        <v>16420</v>
      </c>
      <c r="AJ195" s="13">
        <v>15</v>
      </c>
      <c r="AK195" s="13">
        <v>2894</v>
      </c>
      <c r="AL195" s="13">
        <v>541</v>
      </c>
      <c r="AM195" s="13">
        <v>19870</v>
      </c>
      <c r="AN195" s="13">
        <v>2482</v>
      </c>
      <c r="AO195" s="13">
        <v>3923</v>
      </c>
      <c r="AP195" s="13">
        <v>2537</v>
      </c>
      <c r="AQ195" s="13">
        <v>8942</v>
      </c>
      <c r="AR195" s="13"/>
      <c r="AS195" s="13">
        <v>25403</v>
      </c>
      <c r="AT195" s="13"/>
      <c r="AU195" s="13">
        <v>739</v>
      </c>
      <c r="AV195" s="13">
        <v>15575</v>
      </c>
      <c r="AW195" s="13">
        <v>41717</v>
      </c>
      <c r="AX195" s="13">
        <v>38738</v>
      </c>
      <c r="AY195" s="13">
        <v>3163</v>
      </c>
      <c r="AZ195" s="13">
        <v>41901</v>
      </c>
      <c r="BA195" s="13"/>
      <c r="BB195" s="13">
        <v>10195</v>
      </c>
      <c r="BC195" s="13">
        <v>0</v>
      </c>
      <c r="BD195" s="13">
        <v>0</v>
      </c>
      <c r="BE195" s="13">
        <v>397</v>
      </c>
      <c r="BF195" s="13">
        <v>24106</v>
      </c>
      <c r="BG195" s="13">
        <v>118316</v>
      </c>
      <c r="BH195" s="13">
        <v>7867</v>
      </c>
      <c r="BI195" s="13"/>
      <c r="BJ195" s="13">
        <v>12090</v>
      </c>
      <c r="BK195" s="13">
        <v>10625</v>
      </c>
      <c r="BL195" s="13">
        <v>0</v>
      </c>
      <c r="BM195" s="13">
        <v>0</v>
      </c>
      <c r="BN195" s="13">
        <v>22715</v>
      </c>
      <c r="BO195" s="13">
        <v>5</v>
      </c>
      <c r="BP195" s="13">
        <v>2725</v>
      </c>
      <c r="BQ195" s="13">
        <v>5</v>
      </c>
      <c r="BR195" s="13">
        <v>0</v>
      </c>
      <c r="BS195" s="13">
        <v>2735</v>
      </c>
      <c r="BT195" s="13">
        <v>6160</v>
      </c>
    </row>
    <row r="196" spans="1:72" x14ac:dyDescent="0.45">
      <c r="A196" t="s">
        <v>461</v>
      </c>
      <c r="B196" t="s">
        <v>462</v>
      </c>
      <c r="C196" s="13">
        <v>7527</v>
      </c>
      <c r="D196" s="13">
        <v>1816</v>
      </c>
      <c r="E196" s="13">
        <v>837</v>
      </c>
      <c r="F196" s="13">
        <v>0</v>
      </c>
      <c r="G196" s="13">
        <v>0</v>
      </c>
      <c r="H196" s="13">
        <v>0</v>
      </c>
      <c r="I196" s="13">
        <v>1870</v>
      </c>
      <c r="J196" s="13">
        <v>12050</v>
      </c>
      <c r="K196" s="13">
        <v>94248</v>
      </c>
      <c r="L196" s="13">
        <v>1401</v>
      </c>
      <c r="M196" s="13">
        <v>10750</v>
      </c>
      <c r="N196" s="13">
        <v>508</v>
      </c>
      <c r="O196" s="13"/>
      <c r="P196" s="13">
        <v>149</v>
      </c>
      <c r="Q196" s="13">
        <v>119106</v>
      </c>
      <c r="R196" s="13">
        <v>0</v>
      </c>
      <c r="S196" s="13">
        <v>0</v>
      </c>
      <c r="T196" s="13">
        <v>0</v>
      </c>
      <c r="U196" s="13">
        <v>0</v>
      </c>
      <c r="V196" s="13">
        <v>0</v>
      </c>
      <c r="W196" s="13">
        <v>0</v>
      </c>
      <c r="X196" s="13">
        <v>0</v>
      </c>
      <c r="Y196" s="13">
        <v>0</v>
      </c>
      <c r="Z196" s="13">
        <v>0</v>
      </c>
      <c r="AA196" s="13">
        <v>0</v>
      </c>
      <c r="AB196" s="13">
        <v>188</v>
      </c>
      <c r="AC196" s="13">
        <v>0</v>
      </c>
      <c r="AD196" s="13">
        <v>728</v>
      </c>
      <c r="AE196" s="13">
        <v>0</v>
      </c>
      <c r="AF196" s="13">
        <v>56</v>
      </c>
      <c r="AG196" s="13">
        <v>0</v>
      </c>
      <c r="AH196" s="13">
        <v>972</v>
      </c>
      <c r="AI196" s="13">
        <v>429</v>
      </c>
      <c r="AJ196" s="13">
        <v>0</v>
      </c>
      <c r="AK196" s="13">
        <v>0</v>
      </c>
      <c r="AL196" s="13">
        <v>0</v>
      </c>
      <c r="AM196" s="13">
        <v>429</v>
      </c>
      <c r="AN196" s="13">
        <v>0</v>
      </c>
      <c r="AO196" s="13">
        <v>0</v>
      </c>
      <c r="AP196" s="13">
        <v>0</v>
      </c>
      <c r="AQ196" s="13">
        <v>0</v>
      </c>
      <c r="AR196" s="13"/>
      <c r="AS196" s="13">
        <v>1413</v>
      </c>
      <c r="AT196" s="13"/>
      <c r="AU196" s="13">
        <v>0</v>
      </c>
      <c r="AV196" s="13">
        <v>0</v>
      </c>
      <c r="AW196" s="13">
        <v>1413</v>
      </c>
      <c r="AX196" s="13">
        <v>5433</v>
      </c>
      <c r="AY196" s="13">
        <v>1280</v>
      </c>
      <c r="AZ196" s="13">
        <v>6713</v>
      </c>
      <c r="BA196" s="13"/>
      <c r="BB196" s="13">
        <v>0</v>
      </c>
      <c r="BC196" s="13">
        <v>69</v>
      </c>
      <c r="BD196" s="13">
        <v>0</v>
      </c>
      <c r="BE196" s="13">
        <v>0</v>
      </c>
      <c r="BF196" s="13">
        <v>2555</v>
      </c>
      <c r="BG196" s="13">
        <v>10750</v>
      </c>
      <c r="BH196" s="13">
        <v>508</v>
      </c>
      <c r="BI196" s="13"/>
      <c r="BJ196" s="13">
        <v>7275</v>
      </c>
      <c r="BK196" s="13">
        <v>7580</v>
      </c>
      <c r="BL196" s="13">
        <v>0</v>
      </c>
      <c r="BM196" s="13">
        <v>0</v>
      </c>
      <c r="BN196" s="13">
        <v>14855</v>
      </c>
      <c r="BO196" s="13">
        <v>15</v>
      </c>
      <c r="BP196" s="13">
        <v>745</v>
      </c>
      <c r="BQ196" s="13">
        <v>15</v>
      </c>
      <c r="BR196" s="13">
        <v>0</v>
      </c>
      <c r="BS196" s="13">
        <v>775</v>
      </c>
      <c r="BT196" s="13">
        <v>1450</v>
      </c>
    </row>
    <row r="197" spans="1:72" x14ac:dyDescent="0.45">
      <c r="A197" t="s">
        <v>463</v>
      </c>
      <c r="B197" t="s">
        <v>464</v>
      </c>
      <c r="C197" s="13">
        <v>879</v>
      </c>
      <c r="D197" s="13">
        <v>191</v>
      </c>
      <c r="E197" s="13">
        <v>2</v>
      </c>
      <c r="F197" s="13">
        <v>0</v>
      </c>
      <c r="G197" s="13">
        <v>16</v>
      </c>
      <c r="H197" s="13">
        <v>0</v>
      </c>
      <c r="I197" s="13">
        <v>0</v>
      </c>
      <c r="J197" s="13">
        <v>1088</v>
      </c>
      <c r="K197" s="13">
        <v>21193</v>
      </c>
      <c r="L197" s="13">
        <v>270</v>
      </c>
      <c r="M197" s="13">
        <v>5770</v>
      </c>
      <c r="N197" s="13">
        <v>150</v>
      </c>
      <c r="O197" s="13"/>
      <c r="P197" s="13">
        <v>0</v>
      </c>
      <c r="Q197" s="13">
        <v>28471</v>
      </c>
      <c r="R197" s="13">
        <v>0</v>
      </c>
      <c r="S197" s="13">
        <v>0</v>
      </c>
      <c r="T197" s="13">
        <v>0</v>
      </c>
      <c r="U197" s="13">
        <v>0</v>
      </c>
      <c r="V197" s="13">
        <v>0</v>
      </c>
      <c r="W197" s="13">
        <v>0</v>
      </c>
      <c r="X197" s="13">
        <v>0</v>
      </c>
      <c r="Y197" s="13">
        <v>0</v>
      </c>
      <c r="Z197" s="13">
        <v>0</v>
      </c>
      <c r="AA197" s="13">
        <v>0</v>
      </c>
      <c r="AB197" s="13">
        <v>-29</v>
      </c>
      <c r="AC197" s="13">
        <v>0</v>
      </c>
      <c r="AD197" s="13">
        <v>32</v>
      </c>
      <c r="AE197" s="13">
        <v>0</v>
      </c>
      <c r="AF197" s="13">
        <v>0</v>
      </c>
      <c r="AG197" s="13">
        <v>0</v>
      </c>
      <c r="AH197" s="13">
        <v>3</v>
      </c>
      <c r="AI197" s="13">
        <v>267</v>
      </c>
      <c r="AJ197" s="13">
        <v>0</v>
      </c>
      <c r="AK197" s="13">
        <v>0</v>
      </c>
      <c r="AL197" s="13">
        <v>0</v>
      </c>
      <c r="AM197" s="13">
        <v>267</v>
      </c>
      <c r="AN197" s="13">
        <v>0</v>
      </c>
      <c r="AO197" s="13">
        <v>0</v>
      </c>
      <c r="AP197" s="13">
        <v>0</v>
      </c>
      <c r="AQ197" s="13">
        <v>0</v>
      </c>
      <c r="AR197" s="13"/>
      <c r="AS197" s="13">
        <v>0</v>
      </c>
      <c r="AT197" s="13"/>
      <c r="AU197" s="13">
        <v>0</v>
      </c>
      <c r="AV197" s="13">
        <v>0</v>
      </c>
      <c r="AW197" s="13">
        <v>0</v>
      </c>
      <c r="AX197" s="13">
        <v>1730</v>
      </c>
      <c r="AY197" s="13">
        <v>1205</v>
      </c>
      <c r="AZ197" s="13">
        <v>2935</v>
      </c>
      <c r="BA197" s="13"/>
      <c r="BB197" s="13">
        <v>0</v>
      </c>
      <c r="BC197" s="13">
        <v>0</v>
      </c>
      <c r="BD197" s="13">
        <v>0</v>
      </c>
      <c r="BE197" s="13">
        <v>0</v>
      </c>
      <c r="BF197" s="13">
        <v>2835</v>
      </c>
      <c r="BG197" s="13">
        <v>5770</v>
      </c>
      <c r="BH197" s="13">
        <v>150</v>
      </c>
      <c r="BI197" s="13"/>
      <c r="BJ197" s="13">
        <v>1455</v>
      </c>
      <c r="BK197" s="13">
        <v>1315</v>
      </c>
      <c r="BL197" s="13">
        <v>0</v>
      </c>
      <c r="BM197" s="13">
        <v>0</v>
      </c>
      <c r="BN197" s="13">
        <v>2770</v>
      </c>
      <c r="BO197" s="13">
        <v>0</v>
      </c>
      <c r="BP197" s="13">
        <v>90</v>
      </c>
      <c r="BQ197" s="13">
        <v>0</v>
      </c>
      <c r="BR197" s="13">
        <v>0</v>
      </c>
      <c r="BS197" s="13">
        <v>90</v>
      </c>
      <c r="BT197" s="13">
        <v>300</v>
      </c>
    </row>
    <row r="198" spans="1:72" x14ac:dyDescent="0.45">
      <c r="A198" t="s">
        <v>465</v>
      </c>
      <c r="B198" t="s">
        <v>466</v>
      </c>
      <c r="C198" s="13">
        <v>2465</v>
      </c>
      <c r="D198" s="13">
        <v>0</v>
      </c>
      <c r="E198" s="13">
        <v>10</v>
      </c>
      <c r="F198" s="13">
        <v>0</v>
      </c>
      <c r="G198" s="13">
        <v>0</v>
      </c>
      <c r="H198" s="13">
        <v>65</v>
      </c>
      <c r="I198" s="13">
        <v>543</v>
      </c>
      <c r="J198" s="13">
        <v>3083</v>
      </c>
      <c r="K198" s="13">
        <v>49411</v>
      </c>
      <c r="L198" s="13">
        <v>410</v>
      </c>
      <c r="M198" s="13">
        <v>3142</v>
      </c>
      <c r="N198" s="13">
        <v>58</v>
      </c>
      <c r="O198" s="13"/>
      <c r="P198" s="13">
        <v>37</v>
      </c>
      <c r="Q198" s="13">
        <v>56141</v>
      </c>
      <c r="R198" s="13">
        <v>1</v>
      </c>
      <c r="S198" s="13">
        <v>0</v>
      </c>
      <c r="T198" s="13">
        <v>0</v>
      </c>
      <c r="U198" s="13">
        <v>0</v>
      </c>
      <c r="V198" s="13">
        <v>8</v>
      </c>
      <c r="W198" s="13">
        <v>0</v>
      </c>
      <c r="X198" s="13">
        <v>0</v>
      </c>
      <c r="Y198" s="13">
        <v>0</v>
      </c>
      <c r="Z198" s="13">
        <v>0</v>
      </c>
      <c r="AA198" s="13">
        <v>9</v>
      </c>
      <c r="AB198" s="13">
        <v>3</v>
      </c>
      <c r="AC198" s="13">
        <v>47</v>
      </c>
      <c r="AD198" s="13">
        <v>153</v>
      </c>
      <c r="AE198" s="13">
        <v>0</v>
      </c>
      <c r="AF198" s="13">
        <v>80</v>
      </c>
      <c r="AG198" s="13">
        <v>42</v>
      </c>
      <c r="AH198" s="13">
        <v>334</v>
      </c>
      <c r="AI198" s="13">
        <v>76</v>
      </c>
      <c r="AJ198" s="13">
        <v>0</v>
      </c>
      <c r="AK198" s="13">
        <v>0</v>
      </c>
      <c r="AL198" s="13">
        <v>0</v>
      </c>
      <c r="AM198" s="13">
        <v>76</v>
      </c>
      <c r="AN198" s="13">
        <v>0</v>
      </c>
      <c r="AO198" s="13">
        <v>0</v>
      </c>
      <c r="AP198" s="13">
        <v>0</v>
      </c>
      <c r="AQ198" s="13">
        <v>0</v>
      </c>
      <c r="AR198" s="13"/>
      <c r="AS198" s="13">
        <v>228</v>
      </c>
      <c r="AT198" s="13"/>
      <c r="AU198" s="13">
        <v>1</v>
      </c>
      <c r="AV198" s="13">
        <v>54</v>
      </c>
      <c r="AW198" s="13">
        <v>283</v>
      </c>
      <c r="AX198" s="13">
        <v>0</v>
      </c>
      <c r="AY198" s="13">
        <v>26</v>
      </c>
      <c r="AZ198" s="13">
        <v>26</v>
      </c>
      <c r="BA198" s="13"/>
      <c r="BB198" s="13">
        <v>203</v>
      </c>
      <c r="BC198" s="13">
        <v>57</v>
      </c>
      <c r="BD198" s="13">
        <v>913</v>
      </c>
      <c r="BE198" s="13">
        <v>0</v>
      </c>
      <c r="BF198" s="13">
        <v>1660</v>
      </c>
      <c r="BG198" s="13">
        <v>3142</v>
      </c>
      <c r="BH198" s="13">
        <v>58</v>
      </c>
      <c r="BI198" s="13"/>
      <c r="BJ198" s="13">
        <v>4685</v>
      </c>
      <c r="BK198" s="13">
        <v>3005</v>
      </c>
      <c r="BL198" s="13">
        <v>0</v>
      </c>
      <c r="BM198" s="13">
        <v>0</v>
      </c>
      <c r="BN198" s="13">
        <v>7695</v>
      </c>
      <c r="BO198" s="13">
        <v>0</v>
      </c>
      <c r="BP198" s="13">
        <v>225</v>
      </c>
      <c r="BQ198" s="13">
        <v>0</v>
      </c>
      <c r="BR198" s="13">
        <v>0</v>
      </c>
      <c r="BS198" s="13">
        <v>225</v>
      </c>
      <c r="BT198" s="13">
        <v>490</v>
      </c>
    </row>
    <row r="199" spans="1:72" x14ac:dyDescent="0.45">
      <c r="A199" t="s">
        <v>467</v>
      </c>
      <c r="B199" t="s">
        <v>468</v>
      </c>
      <c r="C199" s="13">
        <v>5115</v>
      </c>
      <c r="D199" s="13">
        <v>667</v>
      </c>
      <c r="E199" s="13">
        <v>1267</v>
      </c>
      <c r="F199" s="13">
        <v>0</v>
      </c>
      <c r="G199" s="13">
        <v>1442</v>
      </c>
      <c r="H199" s="13">
        <v>182</v>
      </c>
      <c r="I199" s="13">
        <v>746</v>
      </c>
      <c r="J199" s="13">
        <v>9419</v>
      </c>
      <c r="K199" s="13">
        <v>117972</v>
      </c>
      <c r="L199" s="13">
        <v>1926</v>
      </c>
      <c r="M199" s="13">
        <v>6785</v>
      </c>
      <c r="N199" s="13">
        <v>74</v>
      </c>
      <c r="O199" s="13"/>
      <c r="P199" s="13">
        <v>1854</v>
      </c>
      <c r="Q199" s="13">
        <v>138030</v>
      </c>
      <c r="R199" s="13">
        <v>0</v>
      </c>
      <c r="S199" s="13">
        <v>425</v>
      </c>
      <c r="T199" s="13">
        <v>0</v>
      </c>
      <c r="U199" s="13">
        <v>-2</v>
      </c>
      <c r="V199" s="13">
        <v>1</v>
      </c>
      <c r="W199" s="13">
        <v>74</v>
      </c>
      <c r="X199" s="13">
        <v>0</v>
      </c>
      <c r="Y199" s="13">
        <v>17</v>
      </c>
      <c r="Z199" s="13">
        <v>0</v>
      </c>
      <c r="AA199" s="13">
        <v>515</v>
      </c>
      <c r="AB199" s="13">
        <v>485</v>
      </c>
      <c r="AC199" s="13">
        <v>0</v>
      </c>
      <c r="AD199" s="13">
        <v>591</v>
      </c>
      <c r="AE199" s="13">
        <v>0</v>
      </c>
      <c r="AF199" s="13">
        <v>130</v>
      </c>
      <c r="AG199" s="13">
        <v>68</v>
      </c>
      <c r="AH199" s="13">
        <v>1789</v>
      </c>
      <c r="AI199" s="13">
        <v>66</v>
      </c>
      <c r="AJ199" s="13">
        <v>0</v>
      </c>
      <c r="AK199" s="13">
        <v>34</v>
      </c>
      <c r="AL199" s="13">
        <v>0</v>
      </c>
      <c r="AM199" s="13">
        <v>100</v>
      </c>
      <c r="AN199" s="13">
        <v>1</v>
      </c>
      <c r="AO199" s="13">
        <v>1</v>
      </c>
      <c r="AP199" s="13">
        <v>35</v>
      </c>
      <c r="AQ199" s="13">
        <v>37</v>
      </c>
      <c r="AR199" s="13"/>
      <c r="AS199" s="13">
        <v>52</v>
      </c>
      <c r="AT199" s="13"/>
      <c r="AU199" s="13">
        <v>187</v>
      </c>
      <c r="AV199" s="13">
        <v>56</v>
      </c>
      <c r="AW199" s="13">
        <v>295</v>
      </c>
      <c r="AX199" s="13">
        <v>2258</v>
      </c>
      <c r="AY199" s="13">
        <v>69</v>
      </c>
      <c r="AZ199" s="13">
        <v>2327</v>
      </c>
      <c r="BA199" s="13"/>
      <c r="BB199" s="13">
        <v>221</v>
      </c>
      <c r="BC199" s="13">
        <v>1360</v>
      </c>
      <c r="BD199" s="13">
        <v>450</v>
      </c>
      <c r="BE199" s="13">
        <v>0</v>
      </c>
      <c r="BF199" s="13">
        <v>2132</v>
      </c>
      <c r="BG199" s="13">
        <v>6785</v>
      </c>
      <c r="BH199" s="13">
        <v>74</v>
      </c>
      <c r="BI199" s="13"/>
      <c r="BJ199" s="13">
        <v>8850</v>
      </c>
      <c r="BK199" s="13">
        <v>5845</v>
      </c>
      <c r="BL199" s="13">
        <v>10</v>
      </c>
      <c r="BM199" s="13">
        <v>0</v>
      </c>
      <c r="BN199" s="13">
        <v>14705</v>
      </c>
      <c r="BO199" s="13">
        <v>0</v>
      </c>
      <c r="BP199" s="13">
        <v>940</v>
      </c>
      <c r="BQ199" s="13">
        <v>0</v>
      </c>
      <c r="BR199" s="13">
        <v>0</v>
      </c>
      <c r="BS199" s="13">
        <v>940</v>
      </c>
      <c r="BT199" s="13">
        <v>1870</v>
      </c>
    </row>
    <row r="200" spans="1:72" x14ac:dyDescent="0.45">
      <c r="A200" t="s">
        <v>469</v>
      </c>
      <c r="B200" t="s">
        <v>470</v>
      </c>
      <c r="C200" s="13">
        <v>12375</v>
      </c>
      <c r="D200" s="13">
        <v>4709</v>
      </c>
      <c r="E200" s="13">
        <v>15065</v>
      </c>
      <c r="F200" s="13">
        <v>0</v>
      </c>
      <c r="G200" s="13">
        <v>0</v>
      </c>
      <c r="H200" s="13">
        <v>0</v>
      </c>
      <c r="I200" s="13">
        <v>2999</v>
      </c>
      <c r="J200" s="13">
        <v>35148</v>
      </c>
      <c r="K200" s="13">
        <v>162741</v>
      </c>
      <c r="L200" s="13">
        <v>46600</v>
      </c>
      <c r="M200" s="13">
        <v>57539</v>
      </c>
      <c r="N200" s="13">
        <v>11883</v>
      </c>
      <c r="O200" s="13"/>
      <c r="P200" s="13">
        <v>1364</v>
      </c>
      <c r="Q200" s="13">
        <v>315275</v>
      </c>
      <c r="R200" s="13">
        <v>1203</v>
      </c>
      <c r="S200" s="13">
        <v>1346</v>
      </c>
      <c r="T200" s="13">
        <v>518</v>
      </c>
      <c r="U200" s="13">
        <v>10921</v>
      </c>
      <c r="V200" s="13">
        <v>1612</v>
      </c>
      <c r="W200" s="13">
        <v>900</v>
      </c>
      <c r="X200" s="13">
        <v>1014</v>
      </c>
      <c r="Y200" s="13">
        <v>0</v>
      </c>
      <c r="Z200" s="13">
        <v>591</v>
      </c>
      <c r="AA200" s="13">
        <v>18105</v>
      </c>
      <c r="AB200" s="13">
        <v>1778</v>
      </c>
      <c r="AC200" s="13">
        <v>424</v>
      </c>
      <c r="AD200" s="13">
        <v>8779</v>
      </c>
      <c r="AE200" s="13">
        <v>0</v>
      </c>
      <c r="AF200" s="13">
        <v>3000</v>
      </c>
      <c r="AG200" s="13">
        <v>296</v>
      </c>
      <c r="AH200" s="13">
        <v>32382</v>
      </c>
      <c r="AI200" s="13">
        <v>7448</v>
      </c>
      <c r="AJ200" s="13">
        <v>0</v>
      </c>
      <c r="AK200" s="13">
        <v>3973</v>
      </c>
      <c r="AL200" s="13">
        <v>320</v>
      </c>
      <c r="AM200" s="13">
        <v>11741</v>
      </c>
      <c r="AN200" s="13">
        <v>571</v>
      </c>
      <c r="AO200" s="13">
        <v>1533</v>
      </c>
      <c r="AP200" s="13">
        <v>373</v>
      </c>
      <c r="AQ200" s="13">
        <v>2477</v>
      </c>
      <c r="AR200" s="13"/>
      <c r="AS200" s="13">
        <v>310</v>
      </c>
      <c r="AT200" s="13"/>
      <c r="AU200" s="13">
        <v>0</v>
      </c>
      <c r="AV200" s="13">
        <v>3097</v>
      </c>
      <c r="AW200" s="13">
        <v>3407</v>
      </c>
      <c r="AX200" s="13">
        <v>32280</v>
      </c>
      <c r="AY200" s="13">
        <v>4848</v>
      </c>
      <c r="AZ200" s="13">
        <v>37128</v>
      </c>
      <c r="BA200" s="13"/>
      <c r="BB200" s="13">
        <v>0</v>
      </c>
      <c r="BC200" s="13">
        <v>0</v>
      </c>
      <c r="BD200" s="13">
        <v>329</v>
      </c>
      <c r="BE200" s="13">
        <v>621</v>
      </c>
      <c r="BF200" s="13">
        <v>16054</v>
      </c>
      <c r="BG200" s="13">
        <v>57539</v>
      </c>
      <c r="BH200" s="13">
        <v>11883</v>
      </c>
      <c r="BI200" s="13"/>
      <c r="BJ200" s="13">
        <v>9150</v>
      </c>
      <c r="BK200" s="13">
        <v>7660</v>
      </c>
      <c r="BL200" s="13">
        <v>5</v>
      </c>
      <c r="BM200" s="13">
        <v>0</v>
      </c>
      <c r="BN200" s="13">
        <v>16815</v>
      </c>
      <c r="BO200" s="13">
        <v>10</v>
      </c>
      <c r="BP200" s="13">
        <v>1455</v>
      </c>
      <c r="BQ200" s="13">
        <v>5</v>
      </c>
      <c r="BR200" s="13">
        <v>0</v>
      </c>
      <c r="BS200" s="13">
        <v>1470</v>
      </c>
      <c r="BT200" s="13">
        <v>3295</v>
      </c>
    </row>
    <row r="201" spans="1:72" x14ac:dyDescent="0.45">
      <c r="A201" t="s">
        <v>471</v>
      </c>
      <c r="B201" t="s">
        <v>472</v>
      </c>
      <c r="C201" s="13">
        <v>8105</v>
      </c>
      <c r="D201" s="13">
        <v>3714</v>
      </c>
      <c r="E201" s="13">
        <v>14454</v>
      </c>
      <c r="F201" s="13">
        <v>0</v>
      </c>
      <c r="G201" s="13">
        <v>0</v>
      </c>
      <c r="H201" s="13">
        <v>3329</v>
      </c>
      <c r="I201" s="13">
        <v>2879</v>
      </c>
      <c r="J201" s="13">
        <v>32481</v>
      </c>
      <c r="K201" s="13">
        <v>191456</v>
      </c>
      <c r="L201" s="13">
        <v>38033</v>
      </c>
      <c r="M201" s="13">
        <v>56199</v>
      </c>
      <c r="N201" s="13">
        <v>2386</v>
      </c>
      <c r="O201" s="13"/>
      <c r="P201" s="13">
        <v>3095</v>
      </c>
      <c r="Q201" s="13">
        <v>323650</v>
      </c>
      <c r="R201" s="13">
        <v>2485</v>
      </c>
      <c r="S201" s="13">
        <v>1887</v>
      </c>
      <c r="T201" s="13">
        <v>851</v>
      </c>
      <c r="U201" s="13">
        <v>4288</v>
      </c>
      <c r="V201" s="13">
        <v>1715</v>
      </c>
      <c r="W201" s="13">
        <v>1174</v>
      </c>
      <c r="X201" s="13">
        <v>2250</v>
      </c>
      <c r="Y201" s="13">
        <v>21</v>
      </c>
      <c r="Z201" s="13">
        <v>1610</v>
      </c>
      <c r="AA201" s="13">
        <v>16281</v>
      </c>
      <c r="AB201" s="13">
        <v>7467</v>
      </c>
      <c r="AC201" s="13">
        <v>1030</v>
      </c>
      <c r="AD201" s="13">
        <v>4006</v>
      </c>
      <c r="AE201" s="13">
        <v>0</v>
      </c>
      <c r="AF201" s="13">
        <v>815</v>
      </c>
      <c r="AG201" s="13">
        <v>65</v>
      </c>
      <c r="AH201" s="13">
        <v>29664</v>
      </c>
      <c r="AI201" s="13">
        <v>6388</v>
      </c>
      <c r="AJ201" s="13">
        <v>161</v>
      </c>
      <c r="AK201" s="13">
        <v>512</v>
      </c>
      <c r="AL201" s="13">
        <v>103</v>
      </c>
      <c r="AM201" s="13">
        <v>7164</v>
      </c>
      <c r="AN201" s="13">
        <v>188</v>
      </c>
      <c r="AO201" s="13">
        <v>375</v>
      </c>
      <c r="AP201" s="13">
        <v>642</v>
      </c>
      <c r="AQ201" s="13">
        <v>1205</v>
      </c>
      <c r="AR201" s="13"/>
      <c r="AS201" s="13">
        <v>158</v>
      </c>
      <c r="AT201" s="13"/>
      <c r="AU201" s="13">
        <v>12</v>
      </c>
      <c r="AV201" s="13">
        <v>4668</v>
      </c>
      <c r="AW201" s="13">
        <v>4838</v>
      </c>
      <c r="AX201" s="13">
        <v>35584</v>
      </c>
      <c r="AY201" s="13">
        <v>5096</v>
      </c>
      <c r="AZ201" s="13">
        <v>40680</v>
      </c>
      <c r="BA201" s="13"/>
      <c r="BB201" s="13">
        <v>4784</v>
      </c>
      <c r="BC201" s="13">
        <v>0</v>
      </c>
      <c r="BD201" s="13">
        <v>0</v>
      </c>
      <c r="BE201" s="13">
        <v>66</v>
      </c>
      <c r="BF201" s="13">
        <v>5831</v>
      </c>
      <c r="BG201" s="13">
        <v>56199</v>
      </c>
      <c r="BH201" s="13">
        <v>2386</v>
      </c>
      <c r="BI201" s="13"/>
      <c r="BJ201" s="13">
        <v>10610</v>
      </c>
      <c r="BK201" s="13">
        <v>8535</v>
      </c>
      <c r="BL201" s="13">
        <v>10</v>
      </c>
      <c r="BM201" s="13">
        <v>0</v>
      </c>
      <c r="BN201" s="13">
        <v>19155</v>
      </c>
      <c r="BO201" s="13">
        <v>0</v>
      </c>
      <c r="BP201" s="13">
        <v>1995</v>
      </c>
      <c r="BQ201" s="13">
        <v>5</v>
      </c>
      <c r="BR201" s="13">
        <v>0</v>
      </c>
      <c r="BS201" s="13">
        <v>2000</v>
      </c>
      <c r="BT201" s="13">
        <v>3320</v>
      </c>
    </row>
    <row r="202" spans="1:72" x14ac:dyDescent="0.45">
      <c r="A202" t="s">
        <v>473</v>
      </c>
      <c r="B202" t="s">
        <v>474</v>
      </c>
      <c r="C202" s="13">
        <v>10564</v>
      </c>
      <c r="D202" s="13">
        <v>1862</v>
      </c>
      <c r="E202" s="13">
        <v>1561</v>
      </c>
      <c r="F202" s="13">
        <v>0</v>
      </c>
      <c r="G202" s="13">
        <v>0</v>
      </c>
      <c r="H202" s="13">
        <v>0</v>
      </c>
      <c r="I202" s="13">
        <v>1461</v>
      </c>
      <c r="J202" s="13">
        <v>15448</v>
      </c>
      <c r="K202" s="13">
        <v>110749</v>
      </c>
      <c r="L202" s="13">
        <v>3244</v>
      </c>
      <c r="M202" s="13">
        <v>15061</v>
      </c>
      <c r="N202" s="13">
        <v>395</v>
      </c>
      <c r="O202" s="13"/>
      <c r="P202" s="13">
        <v>157</v>
      </c>
      <c r="Q202" s="13">
        <v>145054</v>
      </c>
      <c r="R202" s="13">
        <v>71</v>
      </c>
      <c r="S202" s="13">
        <v>20</v>
      </c>
      <c r="T202" s="13">
        <v>0</v>
      </c>
      <c r="U202" s="13">
        <v>80</v>
      </c>
      <c r="V202" s="13">
        <v>13</v>
      </c>
      <c r="W202" s="13">
        <v>105</v>
      </c>
      <c r="X202" s="13">
        <v>0</v>
      </c>
      <c r="Y202" s="13">
        <v>0</v>
      </c>
      <c r="Z202" s="13">
        <v>3</v>
      </c>
      <c r="AA202" s="13">
        <v>292</v>
      </c>
      <c r="AB202" s="13">
        <v>314</v>
      </c>
      <c r="AC202" s="13">
        <v>0</v>
      </c>
      <c r="AD202" s="13">
        <v>1569</v>
      </c>
      <c r="AE202" s="13">
        <v>0</v>
      </c>
      <c r="AF202" s="13">
        <v>209</v>
      </c>
      <c r="AG202" s="13">
        <v>89</v>
      </c>
      <c r="AH202" s="13">
        <v>2473</v>
      </c>
      <c r="AI202" s="13">
        <v>694</v>
      </c>
      <c r="AJ202" s="13">
        <v>0</v>
      </c>
      <c r="AK202" s="13">
        <v>0</v>
      </c>
      <c r="AL202" s="13">
        <v>0</v>
      </c>
      <c r="AM202" s="13">
        <v>694</v>
      </c>
      <c r="AN202" s="13">
        <v>0</v>
      </c>
      <c r="AO202" s="13">
        <v>0</v>
      </c>
      <c r="AP202" s="13">
        <v>77</v>
      </c>
      <c r="AQ202" s="13">
        <v>77</v>
      </c>
      <c r="AR202" s="13"/>
      <c r="AS202" s="13">
        <v>435</v>
      </c>
      <c r="AT202" s="13"/>
      <c r="AU202" s="13">
        <v>1436</v>
      </c>
      <c r="AV202" s="13">
        <v>1385</v>
      </c>
      <c r="AW202" s="13">
        <v>3256</v>
      </c>
      <c r="AX202" s="13">
        <v>3838</v>
      </c>
      <c r="AY202" s="13">
        <v>1109</v>
      </c>
      <c r="AZ202" s="13">
        <v>4947</v>
      </c>
      <c r="BA202" s="13"/>
      <c r="BB202" s="13">
        <v>392</v>
      </c>
      <c r="BC202" s="13">
        <v>227</v>
      </c>
      <c r="BD202" s="13">
        <v>1062</v>
      </c>
      <c r="BE202" s="13">
        <v>0</v>
      </c>
      <c r="BF202" s="13">
        <v>5177</v>
      </c>
      <c r="BG202" s="13">
        <v>15061</v>
      </c>
      <c r="BH202" s="13">
        <v>395</v>
      </c>
      <c r="BI202" s="13"/>
      <c r="BJ202" s="13">
        <v>10375</v>
      </c>
      <c r="BK202" s="13">
        <v>8280</v>
      </c>
      <c r="BL202" s="13">
        <v>15</v>
      </c>
      <c r="BM202" s="13">
        <v>0</v>
      </c>
      <c r="BN202" s="13">
        <v>18665</v>
      </c>
      <c r="BO202" s="13">
        <v>0</v>
      </c>
      <c r="BP202" s="13">
        <v>720</v>
      </c>
      <c r="BQ202" s="13">
        <v>0</v>
      </c>
      <c r="BR202" s="13">
        <v>0</v>
      </c>
      <c r="BS202" s="13">
        <v>720</v>
      </c>
      <c r="BT202" s="13">
        <v>1780</v>
      </c>
    </row>
    <row r="203" spans="1:72" x14ac:dyDescent="0.45">
      <c r="A203" t="s">
        <v>475</v>
      </c>
      <c r="B203" t="s">
        <v>476</v>
      </c>
      <c r="C203" s="13">
        <v>5060</v>
      </c>
      <c r="D203" s="13">
        <v>570</v>
      </c>
      <c r="E203" s="13">
        <v>242</v>
      </c>
      <c r="F203" s="13">
        <v>0</v>
      </c>
      <c r="G203" s="13">
        <v>0</v>
      </c>
      <c r="H203" s="13">
        <v>0</v>
      </c>
      <c r="I203" s="13">
        <v>223</v>
      </c>
      <c r="J203" s="13">
        <v>6095</v>
      </c>
      <c r="K203" s="13">
        <v>13643</v>
      </c>
      <c r="L203" s="13">
        <v>0</v>
      </c>
      <c r="M203" s="13">
        <v>4797</v>
      </c>
      <c r="N203" s="13">
        <v>245</v>
      </c>
      <c r="O203" s="13"/>
      <c r="P203" s="13">
        <v>3371</v>
      </c>
      <c r="Q203" s="13">
        <v>28151</v>
      </c>
      <c r="R203" s="13">
        <v>0</v>
      </c>
      <c r="S203" s="13">
        <v>0</v>
      </c>
      <c r="T203" s="13">
        <v>0</v>
      </c>
      <c r="U203" s="13">
        <v>0</v>
      </c>
      <c r="V203" s="13">
        <v>0</v>
      </c>
      <c r="W203" s="13">
        <v>0</v>
      </c>
      <c r="X203" s="13">
        <v>0</v>
      </c>
      <c r="Y203" s="13">
        <v>0</v>
      </c>
      <c r="Z203" s="13">
        <v>0</v>
      </c>
      <c r="AA203" s="13">
        <v>0</v>
      </c>
      <c r="AB203" s="13">
        <v>0</v>
      </c>
      <c r="AC203" s="13">
        <v>0</v>
      </c>
      <c r="AD203" s="13">
        <v>0</v>
      </c>
      <c r="AE203" s="13">
        <v>0</v>
      </c>
      <c r="AF203" s="13">
        <v>0</v>
      </c>
      <c r="AG203" s="13">
        <v>0</v>
      </c>
      <c r="AH203" s="13">
        <v>0</v>
      </c>
      <c r="AI203" s="13">
        <v>0</v>
      </c>
      <c r="AJ203" s="13">
        <v>0</v>
      </c>
      <c r="AK203" s="13">
        <v>0</v>
      </c>
      <c r="AL203" s="13">
        <v>0</v>
      </c>
      <c r="AM203" s="13">
        <v>0</v>
      </c>
      <c r="AN203" s="13">
        <v>0</v>
      </c>
      <c r="AO203" s="13">
        <v>0</v>
      </c>
      <c r="AP203" s="13">
        <v>0</v>
      </c>
      <c r="AQ203" s="13">
        <v>0</v>
      </c>
      <c r="AR203" s="13"/>
      <c r="AS203" s="13">
        <v>0</v>
      </c>
      <c r="AT203" s="13"/>
      <c r="AU203" s="13">
        <v>0</v>
      </c>
      <c r="AV203" s="13">
        <v>486</v>
      </c>
      <c r="AW203" s="13">
        <v>486</v>
      </c>
      <c r="AX203" s="13">
        <v>2310</v>
      </c>
      <c r="AY203" s="13">
        <v>364</v>
      </c>
      <c r="AZ203" s="13">
        <v>2674</v>
      </c>
      <c r="BA203" s="13"/>
      <c r="BB203" s="13">
        <v>0</v>
      </c>
      <c r="BC203" s="13">
        <v>0</v>
      </c>
      <c r="BD203" s="13">
        <v>390</v>
      </c>
      <c r="BE203" s="13">
        <v>0</v>
      </c>
      <c r="BF203" s="13">
        <v>1247</v>
      </c>
      <c r="BG203" s="13">
        <v>4797</v>
      </c>
      <c r="BH203" s="13">
        <v>245</v>
      </c>
      <c r="BI203" s="13"/>
      <c r="BJ203" s="13">
        <v>790</v>
      </c>
      <c r="BK203" s="13">
        <v>400</v>
      </c>
      <c r="BL203" s="13">
        <v>0</v>
      </c>
      <c r="BM203" s="13">
        <v>0</v>
      </c>
      <c r="BN203" s="13">
        <v>1195</v>
      </c>
      <c r="BO203" s="13">
        <v>5</v>
      </c>
      <c r="BP203" s="13">
        <v>420</v>
      </c>
      <c r="BQ203" s="13">
        <v>0</v>
      </c>
      <c r="BR203" s="13">
        <v>0</v>
      </c>
      <c r="BS203" s="13">
        <v>425</v>
      </c>
      <c r="BT203" s="13">
        <v>615</v>
      </c>
    </row>
    <row r="204" spans="1:72" x14ac:dyDescent="0.45">
      <c r="A204" t="s">
        <v>477</v>
      </c>
      <c r="B204" t="s">
        <v>478</v>
      </c>
      <c r="C204" s="13">
        <v>139</v>
      </c>
      <c r="D204" s="13">
        <v>0</v>
      </c>
      <c r="E204" s="13">
        <v>0</v>
      </c>
      <c r="F204" s="13">
        <v>0</v>
      </c>
      <c r="G204" s="13">
        <v>186</v>
      </c>
      <c r="H204" s="13">
        <v>0</v>
      </c>
      <c r="I204" s="13">
        <v>2</v>
      </c>
      <c r="J204" s="13">
        <v>327</v>
      </c>
      <c r="K204" s="13">
        <v>3445</v>
      </c>
      <c r="L204" s="13">
        <v>0</v>
      </c>
      <c r="M204" s="13">
        <v>206</v>
      </c>
      <c r="N204" s="13">
        <v>5</v>
      </c>
      <c r="O204" s="13"/>
      <c r="P204" s="13">
        <v>8</v>
      </c>
      <c r="Q204" s="13">
        <v>3991</v>
      </c>
      <c r="R204" s="13">
        <v>0</v>
      </c>
      <c r="S204" s="13">
        <v>0</v>
      </c>
      <c r="T204" s="13">
        <v>0</v>
      </c>
      <c r="U204" s="13">
        <v>0</v>
      </c>
      <c r="V204" s="13">
        <v>0</v>
      </c>
      <c r="W204" s="13">
        <v>0</v>
      </c>
      <c r="X204" s="13">
        <v>0</v>
      </c>
      <c r="Y204" s="13">
        <v>0</v>
      </c>
      <c r="Z204" s="13">
        <v>0</v>
      </c>
      <c r="AA204" s="13">
        <v>0</v>
      </c>
      <c r="AB204" s="13">
        <v>0</v>
      </c>
      <c r="AC204" s="13">
        <v>0</v>
      </c>
      <c r="AD204" s="13">
        <v>0</v>
      </c>
      <c r="AE204" s="13">
        <v>0</v>
      </c>
      <c r="AF204" s="13">
        <v>0</v>
      </c>
      <c r="AG204" s="13">
        <v>0</v>
      </c>
      <c r="AH204" s="13">
        <v>0</v>
      </c>
      <c r="AI204" s="13">
        <v>0</v>
      </c>
      <c r="AJ204" s="13">
        <v>0</v>
      </c>
      <c r="AK204" s="13">
        <v>0</v>
      </c>
      <c r="AL204" s="13">
        <v>0</v>
      </c>
      <c r="AM204" s="13">
        <v>0</v>
      </c>
      <c r="AN204" s="13">
        <v>0</v>
      </c>
      <c r="AO204" s="13">
        <v>0</v>
      </c>
      <c r="AP204" s="13">
        <v>0</v>
      </c>
      <c r="AQ204" s="13">
        <v>0</v>
      </c>
      <c r="AR204" s="13"/>
      <c r="AS204" s="13">
        <v>0</v>
      </c>
      <c r="AT204" s="13"/>
      <c r="AU204" s="13">
        <v>0</v>
      </c>
      <c r="AV204" s="13">
        <v>0</v>
      </c>
      <c r="AW204" s="13">
        <v>0</v>
      </c>
      <c r="AX204" s="13">
        <v>0</v>
      </c>
      <c r="AY204" s="13">
        <v>0</v>
      </c>
      <c r="AZ204" s="13">
        <v>0</v>
      </c>
      <c r="BA204" s="13"/>
      <c r="BB204" s="13">
        <v>0</v>
      </c>
      <c r="BC204" s="13">
        <v>0</v>
      </c>
      <c r="BD204" s="13">
        <v>0</v>
      </c>
      <c r="BE204" s="13">
        <v>0</v>
      </c>
      <c r="BF204" s="13">
        <v>206</v>
      </c>
      <c r="BG204" s="13">
        <v>206</v>
      </c>
      <c r="BH204" s="13">
        <v>5</v>
      </c>
      <c r="BI204" s="13"/>
      <c r="BJ204" s="13"/>
      <c r="BK204" s="13"/>
      <c r="BL204" s="13"/>
      <c r="BM204" s="13"/>
      <c r="BN204" s="13"/>
      <c r="BO204" s="13"/>
      <c r="BP204" s="13"/>
      <c r="BQ204" s="13"/>
      <c r="BR204" s="13"/>
      <c r="BS204" s="13"/>
      <c r="BT204" s="13"/>
    </row>
    <row r="205" spans="1:72" x14ac:dyDescent="0.45">
      <c r="A205" t="s">
        <v>479</v>
      </c>
      <c r="B205" t="s">
        <v>480</v>
      </c>
      <c r="C205" s="13">
        <v>0</v>
      </c>
      <c r="D205" s="13">
        <v>0</v>
      </c>
      <c r="E205" s="13">
        <v>0</v>
      </c>
      <c r="F205" s="13"/>
      <c r="G205" s="13">
        <v>0</v>
      </c>
      <c r="H205" s="13">
        <v>0</v>
      </c>
      <c r="I205" s="13">
        <v>0</v>
      </c>
      <c r="J205" s="13">
        <v>0</v>
      </c>
      <c r="K205" s="13">
        <v>72727</v>
      </c>
      <c r="L205" s="13">
        <v>0</v>
      </c>
      <c r="M205" s="13">
        <v>1912</v>
      </c>
      <c r="N205" s="13">
        <v>310</v>
      </c>
      <c r="O205" s="13"/>
      <c r="P205" s="13">
        <v>0</v>
      </c>
      <c r="Q205" s="13">
        <v>74949</v>
      </c>
      <c r="R205" s="13"/>
      <c r="S205" s="13"/>
      <c r="T205" s="13"/>
      <c r="U205" s="13"/>
      <c r="V205" s="13"/>
      <c r="W205" s="13"/>
      <c r="X205" s="13"/>
      <c r="Y205" s="13"/>
      <c r="Z205" s="13"/>
      <c r="AA205" s="13"/>
      <c r="AB205" s="13"/>
      <c r="AC205" s="13"/>
      <c r="AD205" s="13"/>
      <c r="AE205" s="13"/>
      <c r="AF205" s="13"/>
      <c r="AG205" s="13"/>
      <c r="AH205" s="13">
        <v>0</v>
      </c>
      <c r="AI205" s="13"/>
      <c r="AJ205" s="13"/>
      <c r="AK205" s="13"/>
      <c r="AL205" s="13"/>
      <c r="AM205" s="13">
        <v>0</v>
      </c>
      <c r="AN205" s="13"/>
      <c r="AO205" s="13"/>
      <c r="AP205" s="13"/>
      <c r="AQ205" s="13">
        <v>0</v>
      </c>
      <c r="AR205" s="13"/>
      <c r="AS205" s="13">
        <v>0</v>
      </c>
      <c r="AT205" s="13"/>
      <c r="AU205" s="13">
        <v>0</v>
      </c>
      <c r="AV205" s="13">
        <v>0</v>
      </c>
      <c r="AW205" s="13">
        <v>0</v>
      </c>
      <c r="AX205" s="13">
        <v>0</v>
      </c>
      <c r="AY205" s="13">
        <v>0</v>
      </c>
      <c r="AZ205" s="13">
        <v>0</v>
      </c>
      <c r="BA205" s="13"/>
      <c r="BB205" s="13">
        <v>0</v>
      </c>
      <c r="BC205" s="13">
        <v>0</v>
      </c>
      <c r="BD205" s="13">
        <v>0</v>
      </c>
      <c r="BE205" s="13">
        <v>0</v>
      </c>
      <c r="BF205" s="13">
        <v>1912</v>
      </c>
      <c r="BG205" s="13">
        <v>1912</v>
      </c>
      <c r="BH205" s="13">
        <v>310</v>
      </c>
      <c r="BI205" s="13"/>
      <c r="BJ205" s="13">
        <v>6080</v>
      </c>
      <c r="BK205" s="13">
        <v>3025</v>
      </c>
      <c r="BL205" s="13">
        <v>10</v>
      </c>
      <c r="BM205" s="13">
        <v>0</v>
      </c>
      <c r="BN205" s="13">
        <v>9115</v>
      </c>
      <c r="BO205" s="13"/>
      <c r="BP205" s="13"/>
      <c r="BQ205" s="13"/>
      <c r="BR205" s="13"/>
      <c r="BS205" s="13"/>
      <c r="BT205" s="13"/>
    </row>
    <row r="206" spans="1:72" x14ac:dyDescent="0.45">
      <c r="A206" t="s">
        <v>481</v>
      </c>
      <c r="B206" t="s">
        <v>482</v>
      </c>
      <c r="C206" s="13">
        <v>36429</v>
      </c>
      <c r="D206" s="13">
        <v>260</v>
      </c>
      <c r="E206" s="13">
        <v>145305</v>
      </c>
      <c r="F206" s="13">
        <v>4711</v>
      </c>
      <c r="G206" s="13">
        <v>0</v>
      </c>
      <c r="H206" s="13">
        <v>0</v>
      </c>
      <c r="I206" s="13">
        <v>26774</v>
      </c>
      <c r="J206" s="13">
        <v>213479</v>
      </c>
      <c r="K206" s="13">
        <v>564898</v>
      </c>
      <c r="L206" s="13">
        <v>481083</v>
      </c>
      <c r="M206" s="13">
        <v>179240</v>
      </c>
      <c r="N206" s="13">
        <v>7870</v>
      </c>
      <c r="O206" s="13"/>
      <c r="P206" s="13">
        <v>40509</v>
      </c>
      <c r="Q206" s="13">
        <v>1487079</v>
      </c>
      <c r="R206" s="13">
        <v>10250</v>
      </c>
      <c r="S206" s="13">
        <v>55379</v>
      </c>
      <c r="T206" s="13">
        <v>4564</v>
      </c>
      <c r="U206" s="13">
        <v>47476</v>
      </c>
      <c r="V206" s="13">
        <v>15557</v>
      </c>
      <c r="W206" s="13">
        <v>2681</v>
      </c>
      <c r="X206" s="13">
        <v>9877</v>
      </c>
      <c r="Y206" s="13">
        <v>0</v>
      </c>
      <c r="Z206" s="13">
        <v>8216</v>
      </c>
      <c r="AA206" s="13">
        <v>154000</v>
      </c>
      <c r="AB206" s="13">
        <v>132550</v>
      </c>
      <c r="AC206" s="13">
        <v>13711</v>
      </c>
      <c r="AD206" s="13">
        <v>60008</v>
      </c>
      <c r="AE206" s="13">
        <v>0</v>
      </c>
      <c r="AF206" s="13">
        <v>21551</v>
      </c>
      <c r="AG206" s="13">
        <v>6908</v>
      </c>
      <c r="AH206" s="13">
        <v>388728</v>
      </c>
      <c r="AI206" s="13">
        <v>51409</v>
      </c>
      <c r="AJ206" s="13">
        <v>1382</v>
      </c>
      <c r="AK206" s="13">
        <v>3428</v>
      </c>
      <c r="AL206" s="13">
        <v>2856</v>
      </c>
      <c r="AM206" s="13">
        <v>59075</v>
      </c>
      <c r="AN206" s="13">
        <v>10708</v>
      </c>
      <c r="AO206" s="13">
        <v>13063</v>
      </c>
      <c r="AP206" s="13">
        <v>9509</v>
      </c>
      <c r="AQ206" s="13">
        <v>33280</v>
      </c>
      <c r="AR206" s="13"/>
      <c r="AS206" s="13">
        <v>11295</v>
      </c>
      <c r="AT206" s="13"/>
      <c r="AU206" s="13">
        <v>172</v>
      </c>
      <c r="AV206" s="13">
        <v>55346</v>
      </c>
      <c r="AW206" s="13">
        <v>66813</v>
      </c>
      <c r="AX206" s="13">
        <v>44410</v>
      </c>
      <c r="AY206" s="13">
        <v>1391</v>
      </c>
      <c r="AZ206" s="13">
        <v>45801</v>
      </c>
      <c r="BA206" s="13"/>
      <c r="BB206" s="13">
        <v>35242</v>
      </c>
      <c r="BC206" s="13">
        <v>0</v>
      </c>
      <c r="BD206" s="13">
        <v>1076</v>
      </c>
      <c r="BE206" s="13">
        <v>7109</v>
      </c>
      <c r="BF206" s="13">
        <v>23199</v>
      </c>
      <c r="BG206" s="13">
        <v>179240</v>
      </c>
      <c r="BH206" s="13">
        <v>7870</v>
      </c>
      <c r="BI206" s="13"/>
      <c r="BJ206" s="13">
        <v>24380</v>
      </c>
      <c r="BK206" s="13">
        <v>16795</v>
      </c>
      <c r="BL206" s="13">
        <v>5</v>
      </c>
      <c r="BM206" s="13">
        <v>0</v>
      </c>
      <c r="BN206" s="13">
        <v>41180</v>
      </c>
      <c r="BO206" s="13">
        <v>0</v>
      </c>
      <c r="BP206" s="13">
        <v>7695</v>
      </c>
      <c r="BQ206" s="13">
        <v>5</v>
      </c>
      <c r="BR206" s="13">
        <v>0</v>
      </c>
      <c r="BS206" s="13">
        <v>7700</v>
      </c>
      <c r="BT206" s="13">
        <v>13075</v>
      </c>
    </row>
    <row r="207" spans="1:72" x14ac:dyDescent="0.45">
      <c r="A207" t="s">
        <v>483</v>
      </c>
      <c r="B207" t="s">
        <v>484</v>
      </c>
      <c r="C207" s="13">
        <v>13438</v>
      </c>
      <c r="D207" s="13">
        <v>4616</v>
      </c>
      <c r="E207" s="13">
        <v>37410</v>
      </c>
      <c r="F207" s="13">
        <v>0</v>
      </c>
      <c r="G207" s="13">
        <v>0</v>
      </c>
      <c r="H207" s="13">
        <v>0</v>
      </c>
      <c r="I207" s="13">
        <v>5928</v>
      </c>
      <c r="J207" s="13">
        <v>61392</v>
      </c>
      <c r="K207" s="13">
        <v>344496</v>
      </c>
      <c r="L207" s="13">
        <v>137822</v>
      </c>
      <c r="M207" s="13">
        <v>136852</v>
      </c>
      <c r="N207" s="13">
        <v>2698</v>
      </c>
      <c r="O207" s="13"/>
      <c r="P207" s="13">
        <v>5262</v>
      </c>
      <c r="Q207" s="13">
        <v>688522</v>
      </c>
      <c r="R207" s="13">
        <v>6977</v>
      </c>
      <c r="S207" s="13">
        <v>2612</v>
      </c>
      <c r="T207" s="13">
        <v>750</v>
      </c>
      <c r="U207" s="13">
        <v>19169</v>
      </c>
      <c r="V207" s="13">
        <v>2917</v>
      </c>
      <c r="W207" s="13">
        <v>708</v>
      </c>
      <c r="X207" s="13">
        <v>2986</v>
      </c>
      <c r="Y207" s="13">
        <v>0</v>
      </c>
      <c r="Z207" s="13">
        <v>3090</v>
      </c>
      <c r="AA207" s="13">
        <v>39209</v>
      </c>
      <c r="AB207" s="13">
        <v>9345</v>
      </c>
      <c r="AC207" s="13">
        <v>488</v>
      </c>
      <c r="AD207" s="13">
        <v>53889</v>
      </c>
      <c r="AE207" s="13">
        <v>0</v>
      </c>
      <c r="AF207" s="13">
        <v>8501</v>
      </c>
      <c r="AG207" s="13">
        <v>1595</v>
      </c>
      <c r="AH207" s="13">
        <v>113027</v>
      </c>
      <c r="AI207" s="13">
        <v>13087</v>
      </c>
      <c r="AJ207" s="13">
        <v>84</v>
      </c>
      <c r="AK207" s="13">
        <v>293</v>
      </c>
      <c r="AL207" s="13">
        <v>212</v>
      </c>
      <c r="AM207" s="13">
        <v>13676</v>
      </c>
      <c r="AN207" s="13">
        <v>109</v>
      </c>
      <c r="AO207" s="13">
        <v>9442</v>
      </c>
      <c r="AP207" s="13">
        <v>1568</v>
      </c>
      <c r="AQ207" s="13">
        <v>11119</v>
      </c>
      <c r="AR207" s="13"/>
      <c r="AS207" s="13">
        <v>368</v>
      </c>
      <c r="AT207" s="13"/>
      <c r="AU207" s="13">
        <v>8</v>
      </c>
      <c r="AV207" s="13">
        <v>3189</v>
      </c>
      <c r="AW207" s="13">
        <v>3565</v>
      </c>
      <c r="AX207" s="13">
        <v>36355</v>
      </c>
      <c r="AY207" s="13">
        <v>11423</v>
      </c>
      <c r="AZ207" s="13">
        <v>47778</v>
      </c>
      <c r="BA207" s="13"/>
      <c r="BB207" s="13">
        <v>5317</v>
      </c>
      <c r="BC207" s="13">
        <v>0</v>
      </c>
      <c r="BD207" s="13">
        <v>782</v>
      </c>
      <c r="BE207" s="13">
        <v>153</v>
      </c>
      <c r="BF207" s="13">
        <v>79257</v>
      </c>
      <c r="BG207" s="13">
        <v>136852</v>
      </c>
      <c r="BH207" s="13">
        <v>2698</v>
      </c>
      <c r="BI207" s="13"/>
      <c r="BJ207" s="13">
        <v>13195</v>
      </c>
      <c r="BK207" s="13">
        <v>12805</v>
      </c>
      <c r="BL207" s="13">
        <v>80</v>
      </c>
      <c r="BM207" s="13">
        <v>0</v>
      </c>
      <c r="BN207" s="13">
        <v>26080</v>
      </c>
      <c r="BO207" s="13">
        <v>0</v>
      </c>
      <c r="BP207" s="13">
        <v>2635</v>
      </c>
      <c r="BQ207" s="13">
        <v>0</v>
      </c>
      <c r="BR207" s="13">
        <v>0</v>
      </c>
      <c r="BS207" s="13">
        <v>2635</v>
      </c>
      <c r="BT207" s="13">
        <v>6815</v>
      </c>
    </row>
    <row r="208" spans="1:72" x14ac:dyDescent="0.45">
      <c r="A208" t="s">
        <v>485</v>
      </c>
      <c r="B208" t="s">
        <v>486</v>
      </c>
      <c r="C208" s="13">
        <v>0</v>
      </c>
      <c r="D208" s="13">
        <v>0</v>
      </c>
      <c r="E208" s="13">
        <v>0</v>
      </c>
      <c r="F208" s="13"/>
      <c r="G208" s="13">
        <v>0</v>
      </c>
      <c r="H208" s="13">
        <v>0</v>
      </c>
      <c r="I208" s="13">
        <v>0</v>
      </c>
      <c r="J208" s="13">
        <v>0</v>
      </c>
      <c r="K208" s="13">
        <v>738</v>
      </c>
      <c r="L208" s="13">
        <v>0</v>
      </c>
      <c r="M208" s="13">
        <v>1569</v>
      </c>
      <c r="N208" s="13">
        <v>1</v>
      </c>
      <c r="O208" s="13"/>
      <c r="P208" s="13">
        <v>767</v>
      </c>
      <c r="Q208" s="13">
        <v>3075</v>
      </c>
      <c r="R208" s="13"/>
      <c r="S208" s="13"/>
      <c r="T208" s="13"/>
      <c r="U208" s="13"/>
      <c r="V208" s="13"/>
      <c r="W208" s="13"/>
      <c r="X208" s="13"/>
      <c r="Y208" s="13"/>
      <c r="Z208" s="13"/>
      <c r="AA208" s="13"/>
      <c r="AB208" s="13"/>
      <c r="AC208" s="13"/>
      <c r="AD208" s="13"/>
      <c r="AE208" s="13"/>
      <c r="AF208" s="13"/>
      <c r="AG208" s="13"/>
      <c r="AH208" s="13">
        <v>0</v>
      </c>
      <c r="AI208" s="13"/>
      <c r="AJ208" s="13"/>
      <c r="AK208" s="13"/>
      <c r="AL208" s="13"/>
      <c r="AM208" s="13">
        <v>0</v>
      </c>
      <c r="AN208" s="13"/>
      <c r="AO208" s="13"/>
      <c r="AP208" s="13"/>
      <c r="AQ208" s="13">
        <v>0</v>
      </c>
      <c r="AR208" s="13"/>
      <c r="AS208" s="13">
        <v>0</v>
      </c>
      <c r="AT208" s="13"/>
      <c r="AU208" s="13">
        <v>0</v>
      </c>
      <c r="AV208" s="13">
        <v>0</v>
      </c>
      <c r="AW208" s="13">
        <v>0</v>
      </c>
      <c r="AX208" s="13">
        <v>0</v>
      </c>
      <c r="AY208" s="13">
        <v>0</v>
      </c>
      <c r="AZ208" s="13">
        <v>0</v>
      </c>
      <c r="BA208" s="13"/>
      <c r="BB208" s="13">
        <v>0</v>
      </c>
      <c r="BC208" s="13">
        <v>0</v>
      </c>
      <c r="BD208" s="13">
        <v>0</v>
      </c>
      <c r="BE208" s="13">
        <v>0</v>
      </c>
      <c r="BF208" s="13">
        <v>1569</v>
      </c>
      <c r="BG208" s="13">
        <v>1569</v>
      </c>
      <c r="BH208" s="13">
        <v>1</v>
      </c>
      <c r="BI208" s="13"/>
      <c r="BJ208" s="13">
        <v>145</v>
      </c>
      <c r="BK208" s="13">
        <v>25</v>
      </c>
      <c r="BL208" s="13">
        <v>0</v>
      </c>
      <c r="BM208" s="13">
        <v>0</v>
      </c>
      <c r="BN208" s="13">
        <v>170</v>
      </c>
      <c r="BO208" s="13"/>
      <c r="BP208" s="13"/>
      <c r="BQ208" s="13"/>
      <c r="BR208" s="13"/>
      <c r="BS208" s="13"/>
      <c r="BT208" s="13"/>
    </row>
    <row r="209" spans="1:72" x14ac:dyDescent="0.45">
      <c r="A209" t="s">
        <v>487</v>
      </c>
      <c r="B209" t="s">
        <v>488</v>
      </c>
      <c r="C209" s="13">
        <v>9295</v>
      </c>
      <c r="D209" s="13">
        <v>3322</v>
      </c>
      <c r="E209" s="13">
        <v>5364</v>
      </c>
      <c r="F209" s="13">
        <v>2589</v>
      </c>
      <c r="G209" s="13">
        <v>0</v>
      </c>
      <c r="H209" s="13">
        <v>137</v>
      </c>
      <c r="I209" s="13">
        <v>1921</v>
      </c>
      <c r="J209" s="13">
        <v>22628</v>
      </c>
      <c r="K209" s="13">
        <v>206223</v>
      </c>
      <c r="L209" s="13">
        <v>13823</v>
      </c>
      <c r="M209" s="13">
        <v>40492</v>
      </c>
      <c r="N209" s="13">
        <v>841</v>
      </c>
      <c r="O209" s="13"/>
      <c r="P209" s="13">
        <v>61</v>
      </c>
      <c r="Q209" s="13">
        <v>284068</v>
      </c>
      <c r="R209" s="13">
        <v>271</v>
      </c>
      <c r="S209" s="13">
        <v>27</v>
      </c>
      <c r="T209" s="13">
        <v>465</v>
      </c>
      <c r="U209" s="13">
        <v>1827</v>
      </c>
      <c r="V209" s="13">
        <v>152</v>
      </c>
      <c r="W209" s="13">
        <v>762</v>
      </c>
      <c r="X209" s="13">
        <v>0</v>
      </c>
      <c r="Y209" s="13">
        <v>0</v>
      </c>
      <c r="Z209" s="13">
        <v>48</v>
      </c>
      <c r="AA209" s="13">
        <v>3552</v>
      </c>
      <c r="AB209" s="13">
        <v>1379</v>
      </c>
      <c r="AC209" s="13">
        <v>0</v>
      </c>
      <c r="AD209" s="13">
        <v>4062</v>
      </c>
      <c r="AE209" s="13">
        <v>0</v>
      </c>
      <c r="AF209" s="13">
        <v>837</v>
      </c>
      <c r="AG209" s="13">
        <v>190</v>
      </c>
      <c r="AH209" s="13">
        <v>10020</v>
      </c>
      <c r="AI209" s="13">
        <v>1871</v>
      </c>
      <c r="AJ209" s="13">
        <v>0</v>
      </c>
      <c r="AK209" s="13">
        <v>-5</v>
      </c>
      <c r="AL209" s="13">
        <v>1145</v>
      </c>
      <c r="AM209" s="13">
        <v>3011</v>
      </c>
      <c r="AN209" s="13">
        <v>0</v>
      </c>
      <c r="AO209" s="13">
        <v>0</v>
      </c>
      <c r="AP209" s="13">
        <v>792</v>
      </c>
      <c r="AQ209" s="13">
        <v>792</v>
      </c>
      <c r="AR209" s="13"/>
      <c r="AS209" s="13">
        <v>771</v>
      </c>
      <c r="AT209" s="13"/>
      <c r="AU209" s="13">
        <v>1341</v>
      </c>
      <c r="AV209" s="13">
        <v>822</v>
      </c>
      <c r="AW209" s="13">
        <v>2934</v>
      </c>
      <c r="AX209" s="13">
        <v>19465</v>
      </c>
      <c r="AY209" s="13">
        <v>4555</v>
      </c>
      <c r="AZ209" s="13">
        <v>24020</v>
      </c>
      <c r="BA209" s="13"/>
      <c r="BB209" s="13">
        <v>0</v>
      </c>
      <c r="BC209" s="13">
        <v>0</v>
      </c>
      <c r="BD209" s="13">
        <v>0</v>
      </c>
      <c r="BE209" s="13">
        <v>0</v>
      </c>
      <c r="BF209" s="13">
        <v>13538</v>
      </c>
      <c r="BG209" s="13">
        <v>40492</v>
      </c>
      <c r="BH209" s="13">
        <v>841</v>
      </c>
      <c r="BI209" s="13"/>
      <c r="BJ209" s="13">
        <v>16440</v>
      </c>
      <c r="BK209" s="13">
        <v>13115</v>
      </c>
      <c r="BL209" s="13">
        <v>0</v>
      </c>
      <c r="BM209" s="13">
        <v>0</v>
      </c>
      <c r="BN209" s="13">
        <v>29555</v>
      </c>
      <c r="BO209" s="13">
        <v>0</v>
      </c>
      <c r="BP209" s="13">
        <v>1885</v>
      </c>
      <c r="BQ209" s="13">
        <v>10</v>
      </c>
      <c r="BR209" s="13">
        <v>0</v>
      </c>
      <c r="BS209" s="13">
        <v>1895</v>
      </c>
      <c r="BT209" s="13">
        <v>3990</v>
      </c>
    </row>
    <row r="210" spans="1:72" x14ac:dyDescent="0.45">
      <c r="A210" t="s">
        <v>489</v>
      </c>
      <c r="B210" t="s">
        <v>490</v>
      </c>
      <c r="C210" s="13">
        <v>0</v>
      </c>
      <c r="D210" s="13">
        <v>0</v>
      </c>
      <c r="E210" s="13">
        <v>0</v>
      </c>
      <c r="F210" s="13"/>
      <c r="G210" s="13">
        <v>0</v>
      </c>
      <c r="H210" s="13">
        <v>0</v>
      </c>
      <c r="I210" s="13">
        <v>0</v>
      </c>
      <c r="J210" s="13">
        <v>0</v>
      </c>
      <c r="K210" s="13">
        <v>760</v>
      </c>
      <c r="L210" s="13">
        <v>0</v>
      </c>
      <c r="M210" s="13">
        <v>5851</v>
      </c>
      <c r="N210" s="13">
        <v>3297</v>
      </c>
      <c r="O210" s="13"/>
      <c r="P210" s="13">
        <v>390</v>
      </c>
      <c r="Q210" s="13">
        <v>10298</v>
      </c>
      <c r="R210" s="13"/>
      <c r="S210" s="13"/>
      <c r="T210" s="13"/>
      <c r="U210" s="13"/>
      <c r="V210" s="13"/>
      <c r="W210" s="13"/>
      <c r="X210" s="13"/>
      <c r="Y210" s="13"/>
      <c r="Z210" s="13"/>
      <c r="AA210" s="13"/>
      <c r="AB210" s="13"/>
      <c r="AC210" s="13"/>
      <c r="AD210" s="13"/>
      <c r="AE210" s="13"/>
      <c r="AF210" s="13"/>
      <c r="AG210" s="13"/>
      <c r="AH210" s="13">
        <v>0</v>
      </c>
      <c r="AI210" s="13"/>
      <c r="AJ210" s="13"/>
      <c r="AK210" s="13"/>
      <c r="AL210" s="13"/>
      <c r="AM210" s="13">
        <v>0</v>
      </c>
      <c r="AN210" s="13"/>
      <c r="AO210" s="13"/>
      <c r="AP210" s="13"/>
      <c r="AQ210" s="13">
        <v>0</v>
      </c>
      <c r="AR210" s="13"/>
      <c r="AS210" s="13">
        <v>0</v>
      </c>
      <c r="AT210" s="13"/>
      <c r="AU210" s="13">
        <v>0</v>
      </c>
      <c r="AV210" s="13">
        <v>0</v>
      </c>
      <c r="AW210" s="13">
        <v>0</v>
      </c>
      <c r="AX210" s="13">
        <v>1121</v>
      </c>
      <c r="AY210" s="13">
        <v>774</v>
      </c>
      <c r="AZ210" s="13">
        <v>1895</v>
      </c>
      <c r="BA210" s="13"/>
      <c r="BB210" s="13">
        <v>0</v>
      </c>
      <c r="BC210" s="13">
        <v>0</v>
      </c>
      <c r="BD210" s="13">
        <v>0</v>
      </c>
      <c r="BE210" s="13">
        <v>0</v>
      </c>
      <c r="BF210" s="13">
        <v>3956</v>
      </c>
      <c r="BG210" s="13">
        <v>5851</v>
      </c>
      <c r="BH210" s="13">
        <v>3297</v>
      </c>
      <c r="BI210" s="13"/>
      <c r="BJ210" s="13">
        <v>45</v>
      </c>
      <c r="BK210" s="13">
        <v>30</v>
      </c>
      <c r="BL210" s="13">
        <v>0</v>
      </c>
      <c r="BM210" s="13">
        <v>0</v>
      </c>
      <c r="BN210" s="13">
        <v>80</v>
      </c>
      <c r="BO210" s="13"/>
      <c r="BP210" s="13"/>
      <c r="BQ210" s="13"/>
      <c r="BR210" s="13"/>
      <c r="BS210" s="13"/>
      <c r="BT210" s="13"/>
    </row>
    <row r="211" spans="1:72" x14ac:dyDescent="0.45">
      <c r="A211" t="s">
        <v>491</v>
      </c>
      <c r="B211" t="s">
        <v>492</v>
      </c>
      <c r="C211" s="13">
        <v>5858</v>
      </c>
      <c r="D211" s="13">
        <v>654</v>
      </c>
      <c r="E211" s="13">
        <v>380</v>
      </c>
      <c r="F211" s="13">
        <v>0</v>
      </c>
      <c r="G211" s="13">
        <v>2114</v>
      </c>
      <c r="H211" s="13">
        <v>0</v>
      </c>
      <c r="I211" s="13">
        <v>2365</v>
      </c>
      <c r="J211" s="13">
        <v>11371</v>
      </c>
      <c r="K211" s="13">
        <v>77483</v>
      </c>
      <c r="L211" s="13">
        <v>811</v>
      </c>
      <c r="M211" s="13">
        <v>20454</v>
      </c>
      <c r="N211" s="13">
        <v>199</v>
      </c>
      <c r="O211" s="13"/>
      <c r="P211" s="13">
        <v>453</v>
      </c>
      <c r="Q211" s="13">
        <v>110771</v>
      </c>
      <c r="R211" s="13">
        <v>0</v>
      </c>
      <c r="S211" s="13">
        <v>0</v>
      </c>
      <c r="T211" s="13">
        <v>0</v>
      </c>
      <c r="U211" s="13">
        <v>0</v>
      </c>
      <c r="V211" s="13">
        <v>2</v>
      </c>
      <c r="W211" s="13">
        <v>3</v>
      </c>
      <c r="X211" s="13">
        <v>0</v>
      </c>
      <c r="Y211" s="13">
        <v>0</v>
      </c>
      <c r="Z211" s="13">
        <v>0</v>
      </c>
      <c r="AA211" s="13">
        <v>5</v>
      </c>
      <c r="AB211" s="13">
        <v>120</v>
      </c>
      <c r="AC211" s="13">
        <v>0</v>
      </c>
      <c r="AD211" s="13">
        <v>378</v>
      </c>
      <c r="AE211" s="13">
        <v>0</v>
      </c>
      <c r="AF211" s="13">
        <v>0</v>
      </c>
      <c r="AG211" s="13">
        <v>0</v>
      </c>
      <c r="AH211" s="13">
        <v>503</v>
      </c>
      <c r="AI211" s="13">
        <v>308</v>
      </c>
      <c r="AJ211" s="13">
        <v>0</v>
      </c>
      <c r="AK211" s="13">
        <v>0</v>
      </c>
      <c r="AL211" s="13">
        <v>0</v>
      </c>
      <c r="AM211" s="13">
        <v>308</v>
      </c>
      <c r="AN211" s="13">
        <v>0</v>
      </c>
      <c r="AO211" s="13">
        <v>0</v>
      </c>
      <c r="AP211" s="13">
        <v>0</v>
      </c>
      <c r="AQ211" s="13">
        <v>0</v>
      </c>
      <c r="AR211" s="13"/>
      <c r="AS211" s="13">
        <v>0</v>
      </c>
      <c r="AT211" s="13"/>
      <c r="AU211" s="13">
        <v>1393</v>
      </c>
      <c r="AV211" s="13">
        <v>9464</v>
      </c>
      <c r="AW211" s="13">
        <v>10857</v>
      </c>
      <c r="AX211" s="13">
        <v>6463</v>
      </c>
      <c r="AY211" s="13">
        <v>1758</v>
      </c>
      <c r="AZ211" s="13">
        <v>8221</v>
      </c>
      <c r="BA211" s="13"/>
      <c r="BB211" s="13">
        <v>0</v>
      </c>
      <c r="BC211" s="13">
        <v>0</v>
      </c>
      <c r="BD211" s="13">
        <v>51</v>
      </c>
      <c r="BE211" s="13">
        <v>0</v>
      </c>
      <c r="BF211" s="13">
        <v>1325</v>
      </c>
      <c r="BG211" s="13">
        <v>20454</v>
      </c>
      <c r="BH211" s="13">
        <v>199</v>
      </c>
      <c r="BI211" s="13"/>
      <c r="BJ211" s="13">
        <v>6800</v>
      </c>
      <c r="BK211" s="13">
        <v>4220</v>
      </c>
      <c r="BL211" s="13">
        <v>40</v>
      </c>
      <c r="BM211" s="13">
        <v>0</v>
      </c>
      <c r="BN211" s="13">
        <v>11055</v>
      </c>
      <c r="BO211" s="13">
        <v>0</v>
      </c>
      <c r="BP211" s="13">
        <v>1010</v>
      </c>
      <c r="BQ211" s="13">
        <v>5</v>
      </c>
      <c r="BR211" s="13">
        <v>0</v>
      </c>
      <c r="BS211" s="13">
        <v>1015</v>
      </c>
      <c r="BT211" s="13">
        <v>1520</v>
      </c>
    </row>
    <row r="212" spans="1:72" x14ac:dyDescent="0.45">
      <c r="A212" t="s">
        <v>493</v>
      </c>
      <c r="B212" t="s">
        <v>494</v>
      </c>
      <c r="C212" s="13">
        <v>10381</v>
      </c>
      <c r="D212" s="13">
        <v>1428</v>
      </c>
      <c r="E212" s="13">
        <v>4649</v>
      </c>
      <c r="F212" s="13">
        <v>0</v>
      </c>
      <c r="G212" s="13">
        <v>0</v>
      </c>
      <c r="H212" s="13">
        <v>0</v>
      </c>
      <c r="I212" s="13">
        <v>757</v>
      </c>
      <c r="J212" s="13">
        <v>17215</v>
      </c>
      <c r="K212" s="13">
        <v>163788</v>
      </c>
      <c r="L212" s="13">
        <v>4538</v>
      </c>
      <c r="M212" s="13">
        <v>19361</v>
      </c>
      <c r="N212" s="13">
        <v>516</v>
      </c>
      <c r="O212" s="13"/>
      <c r="P212" s="13">
        <v>4903</v>
      </c>
      <c r="Q212" s="13">
        <v>210321</v>
      </c>
      <c r="R212" s="13">
        <v>1</v>
      </c>
      <c r="S212" s="13">
        <v>73</v>
      </c>
      <c r="T212" s="13">
        <v>0</v>
      </c>
      <c r="U212" s="13">
        <v>143</v>
      </c>
      <c r="V212" s="13">
        <v>144</v>
      </c>
      <c r="W212" s="13">
        <v>243</v>
      </c>
      <c r="X212" s="13">
        <v>0</v>
      </c>
      <c r="Y212" s="13">
        <v>0</v>
      </c>
      <c r="Z212" s="13">
        <v>130</v>
      </c>
      <c r="AA212" s="13">
        <v>734</v>
      </c>
      <c r="AB212" s="13">
        <v>181</v>
      </c>
      <c r="AC212" s="13">
        <v>135</v>
      </c>
      <c r="AD212" s="13">
        <v>503</v>
      </c>
      <c r="AE212" s="13">
        <v>0</v>
      </c>
      <c r="AF212" s="13">
        <v>527</v>
      </c>
      <c r="AG212" s="13">
        <v>212</v>
      </c>
      <c r="AH212" s="13">
        <v>2292</v>
      </c>
      <c r="AI212" s="13">
        <v>1767</v>
      </c>
      <c r="AJ212" s="13">
        <v>0</v>
      </c>
      <c r="AK212" s="13">
        <v>54</v>
      </c>
      <c r="AL212" s="13">
        <v>139</v>
      </c>
      <c r="AM212" s="13">
        <v>1960</v>
      </c>
      <c r="AN212" s="13">
        <v>34</v>
      </c>
      <c r="AO212" s="13">
        <v>2</v>
      </c>
      <c r="AP212" s="13">
        <v>250</v>
      </c>
      <c r="AQ212" s="13">
        <v>286</v>
      </c>
      <c r="AR212" s="13"/>
      <c r="AS212" s="13">
        <v>0</v>
      </c>
      <c r="AT212" s="13"/>
      <c r="AU212" s="13">
        <v>0</v>
      </c>
      <c r="AV212" s="13">
        <v>5261</v>
      </c>
      <c r="AW212" s="13">
        <v>5261</v>
      </c>
      <c r="AX212" s="13">
        <v>9871</v>
      </c>
      <c r="AY212" s="13">
        <v>0</v>
      </c>
      <c r="AZ212" s="13">
        <v>9871</v>
      </c>
      <c r="BA212" s="13"/>
      <c r="BB212" s="13">
        <v>0</v>
      </c>
      <c r="BC212" s="13">
        <v>0</v>
      </c>
      <c r="BD212" s="13">
        <v>0</v>
      </c>
      <c r="BE212" s="13">
        <v>0</v>
      </c>
      <c r="BF212" s="13">
        <v>4229</v>
      </c>
      <c r="BG212" s="13">
        <v>19361</v>
      </c>
      <c r="BH212" s="13">
        <v>516</v>
      </c>
      <c r="BI212" s="13"/>
      <c r="BJ212" s="13">
        <v>11245</v>
      </c>
      <c r="BK212" s="13">
        <v>7635</v>
      </c>
      <c r="BL212" s="13">
        <v>0</v>
      </c>
      <c r="BM212" s="13">
        <v>0</v>
      </c>
      <c r="BN212" s="13">
        <v>18885</v>
      </c>
      <c r="BO212" s="13">
        <v>0</v>
      </c>
      <c r="BP212" s="13">
        <v>1640</v>
      </c>
      <c r="BQ212" s="13">
        <v>10</v>
      </c>
      <c r="BR212" s="13">
        <v>0</v>
      </c>
      <c r="BS212" s="13">
        <v>1645</v>
      </c>
      <c r="BT212" s="13">
        <v>2475</v>
      </c>
    </row>
    <row r="213" spans="1:72" x14ac:dyDescent="0.45">
      <c r="A213" t="s">
        <v>495</v>
      </c>
      <c r="B213" t="s">
        <v>496</v>
      </c>
      <c r="C213" s="13">
        <v>1685</v>
      </c>
      <c r="D213" s="13">
        <v>114</v>
      </c>
      <c r="E213" s="13">
        <v>829</v>
      </c>
      <c r="F213" s="13">
        <v>286</v>
      </c>
      <c r="G213" s="13">
        <v>0</v>
      </c>
      <c r="H213" s="13">
        <v>0</v>
      </c>
      <c r="I213" s="13">
        <v>330</v>
      </c>
      <c r="J213" s="13">
        <v>3244</v>
      </c>
      <c r="K213" s="13">
        <v>61834</v>
      </c>
      <c r="L213" s="13">
        <v>514</v>
      </c>
      <c r="M213" s="13">
        <v>14714</v>
      </c>
      <c r="N213" s="13">
        <v>227</v>
      </c>
      <c r="O213" s="13"/>
      <c r="P213" s="13">
        <v>2</v>
      </c>
      <c r="Q213" s="13">
        <v>80535</v>
      </c>
      <c r="R213" s="13">
        <v>0</v>
      </c>
      <c r="S213" s="13">
        <v>0</v>
      </c>
      <c r="T213" s="13">
        <v>0</v>
      </c>
      <c r="U213" s="13">
        <v>0</v>
      </c>
      <c r="V213" s="13">
        <v>5</v>
      </c>
      <c r="W213" s="13">
        <v>6</v>
      </c>
      <c r="X213" s="13">
        <v>0</v>
      </c>
      <c r="Y213" s="13">
        <v>0</v>
      </c>
      <c r="Z213" s="13">
        <v>7</v>
      </c>
      <c r="AA213" s="13">
        <v>18</v>
      </c>
      <c r="AB213" s="13">
        <v>170</v>
      </c>
      <c r="AC213" s="13">
        <v>47</v>
      </c>
      <c r="AD213" s="13">
        <v>159</v>
      </c>
      <c r="AE213" s="13">
        <v>0</v>
      </c>
      <c r="AF213" s="13">
        <v>29</v>
      </c>
      <c r="AG213" s="13">
        <v>9</v>
      </c>
      <c r="AH213" s="13">
        <v>432</v>
      </c>
      <c r="AI213" s="13">
        <v>0</v>
      </c>
      <c r="AJ213" s="13">
        <v>0</v>
      </c>
      <c r="AK213" s="13">
        <v>5</v>
      </c>
      <c r="AL213" s="13">
        <v>3</v>
      </c>
      <c r="AM213" s="13">
        <v>8</v>
      </c>
      <c r="AN213" s="13">
        <v>0</v>
      </c>
      <c r="AO213" s="13">
        <v>66</v>
      </c>
      <c r="AP213" s="13">
        <v>8</v>
      </c>
      <c r="AQ213" s="13">
        <v>74</v>
      </c>
      <c r="AR213" s="13"/>
      <c r="AS213" s="13">
        <v>220</v>
      </c>
      <c r="AT213" s="13"/>
      <c r="AU213" s="13">
        <v>0</v>
      </c>
      <c r="AV213" s="13">
        <v>0</v>
      </c>
      <c r="AW213" s="13">
        <v>220</v>
      </c>
      <c r="AX213" s="13">
        <v>9938</v>
      </c>
      <c r="AY213" s="13">
        <v>2255</v>
      </c>
      <c r="AZ213" s="13">
        <v>12193</v>
      </c>
      <c r="BA213" s="13"/>
      <c r="BB213" s="13">
        <v>0</v>
      </c>
      <c r="BC213" s="13">
        <v>0</v>
      </c>
      <c r="BD213" s="13">
        <v>0</v>
      </c>
      <c r="BE213" s="13">
        <v>0</v>
      </c>
      <c r="BF213" s="13">
        <v>2301</v>
      </c>
      <c r="BG213" s="13">
        <v>14714</v>
      </c>
      <c r="BH213" s="13">
        <v>227</v>
      </c>
      <c r="BI213" s="13"/>
      <c r="BJ213" s="13">
        <v>5170</v>
      </c>
      <c r="BK213" s="13">
        <v>2580</v>
      </c>
      <c r="BL213" s="13">
        <v>20</v>
      </c>
      <c r="BM213" s="13">
        <v>0</v>
      </c>
      <c r="BN213" s="13">
        <v>7770</v>
      </c>
      <c r="BO213" s="13">
        <v>0</v>
      </c>
      <c r="BP213" s="13">
        <v>710</v>
      </c>
      <c r="BQ213" s="13">
        <v>0</v>
      </c>
      <c r="BR213" s="13">
        <v>0</v>
      </c>
      <c r="BS213" s="13">
        <v>710</v>
      </c>
      <c r="BT213" s="13">
        <v>1245</v>
      </c>
    </row>
    <row r="214" spans="1:72" x14ac:dyDescent="0.45">
      <c r="A214" t="s">
        <v>497</v>
      </c>
      <c r="B214" t="s">
        <v>498</v>
      </c>
      <c r="C214" s="13">
        <v>9429</v>
      </c>
      <c r="D214" s="13">
        <v>3451</v>
      </c>
      <c r="E214" s="13">
        <v>1930</v>
      </c>
      <c r="F214" s="13">
        <v>465</v>
      </c>
      <c r="G214" s="13">
        <v>0</v>
      </c>
      <c r="H214" s="13">
        <v>135</v>
      </c>
      <c r="I214" s="13">
        <v>3830</v>
      </c>
      <c r="J214" s="13">
        <v>19240</v>
      </c>
      <c r="K214" s="13">
        <v>130528</v>
      </c>
      <c r="L214" s="13">
        <v>4234</v>
      </c>
      <c r="M214" s="13">
        <v>32025</v>
      </c>
      <c r="N214" s="13">
        <v>310</v>
      </c>
      <c r="O214" s="13"/>
      <c r="P214" s="13">
        <v>212</v>
      </c>
      <c r="Q214" s="13">
        <v>186549</v>
      </c>
      <c r="R214" s="13">
        <v>0</v>
      </c>
      <c r="S214" s="13">
        <v>0</v>
      </c>
      <c r="T214" s="13">
        <v>0</v>
      </c>
      <c r="U214" s="13">
        <v>0</v>
      </c>
      <c r="V214" s="13">
        <v>0</v>
      </c>
      <c r="W214" s="13">
        <v>328</v>
      </c>
      <c r="X214" s="13">
        <v>0</v>
      </c>
      <c r="Y214" s="13">
        <v>0</v>
      </c>
      <c r="Z214" s="13">
        <v>12</v>
      </c>
      <c r="AA214" s="13">
        <v>340</v>
      </c>
      <c r="AB214" s="13">
        <v>238</v>
      </c>
      <c r="AC214" s="13">
        <v>24</v>
      </c>
      <c r="AD214" s="13">
        <v>789</v>
      </c>
      <c r="AE214" s="13">
        <v>0</v>
      </c>
      <c r="AF214" s="13">
        <v>14</v>
      </c>
      <c r="AG214" s="13">
        <v>445</v>
      </c>
      <c r="AH214" s="13">
        <v>1850</v>
      </c>
      <c r="AI214" s="13">
        <v>1850</v>
      </c>
      <c r="AJ214" s="13">
        <v>0</v>
      </c>
      <c r="AK214" s="13">
        <v>0</v>
      </c>
      <c r="AL214" s="13">
        <v>166</v>
      </c>
      <c r="AM214" s="13">
        <v>2016</v>
      </c>
      <c r="AN214" s="13">
        <v>127</v>
      </c>
      <c r="AO214" s="13">
        <v>157</v>
      </c>
      <c r="AP214" s="13">
        <v>84</v>
      </c>
      <c r="AQ214" s="13">
        <v>368</v>
      </c>
      <c r="AR214" s="13"/>
      <c r="AS214" s="13">
        <v>704</v>
      </c>
      <c r="AT214" s="13"/>
      <c r="AU214" s="13">
        <v>2366</v>
      </c>
      <c r="AV214" s="13">
        <v>2534</v>
      </c>
      <c r="AW214" s="13">
        <v>5604</v>
      </c>
      <c r="AX214" s="13">
        <v>4496</v>
      </c>
      <c r="AY214" s="13">
        <v>3060</v>
      </c>
      <c r="AZ214" s="13">
        <v>7556</v>
      </c>
      <c r="BA214" s="13"/>
      <c r="BB214" s="13">
        <v>0</v>
      </c>
      <c r="BC214" s="13">
        <v>0</v>
      </c>
      <c r="BD214" s="13">
        <v>8519</v>
      </c>
      <c r="BE214" s="13">
        <v>0</v>
      </c>
      <c r="BF214" s="13">
        <v>10346</v>
      </c>
      <c r="BG214" s="13">
        <v>32025</v>
      </c>
      <c r="BH214" s="13">
        <v>310</v>
      </c>
      <c r="BI214" s="13"/>
      <c r="BJ214" s="13">
        <v>12030</v>
      </c>
      <c r="BK214" s="13">
        <v>7015</v>
      </c>
      <c r="BL214" s="13">
        <v>5</v>
      </c>
      <c r="BM214" s="13">
        <v>0</v>
      </c>
      <c r="BN214" s="13">
        <v>19045</v>
      </c>
      <c r="BO214" s="13">
        <v>0</v>
      </c>
      <c r="BP214" s="13">
        <v>910</v>
      </c>
      <c r="BQ214" s="13">
        <v>0</v>
      </c>
      <c r="BR214" s="13">
        <v>0</v>
      </c>
      <c r="BS214" s="13">
        <v>910</v>
      </c>
      <c r="BT214" s="13">
        <v>2490</v>
      </c>
    </row>
    <row r="215" spans="1:72" x14ac:dyDescent="0.45">
      <c r="A215" t="s">
        <v>499</v>
      </c>
      <c r="B215" t="s">
        <v>500</v>
      </c>
      <c r="C215" s="13">
        <v>3465</v>
      </c>
      <c r="D215" s="13">
        <v>533</v>
      </c>
      <c r="E215" s="13">
        <v>980</v>
      </c>
      <c r="F215" s="13">
        <v>412</v>
      </c>
      <c r="G215" s="13">
        <v>37</v>
      </c>
      <c r="H215" s="13">
        <v>131</v>
      </c>
      <c r="I215" s="13">
        <v>914</v>
      </c>
      <c r="J215" s="13">
        <v>6472</v>
      </c>
      <c r="K215" s="13">
        <v>76969</v>
      </c>
      <c r="L215" s="13">
        <v>1230</v>
      </c>
      <c r="M215" s="13">
        <v>12000</v>
      </c>
      <c r="N215" s="13">
        <v>220</v>
      </c>
      <c r="O215" s="13"/>
      <c r="P215" s="13">
        <v>21</v>
      </c>
      <c r="Q215" s="13">
        <v>96912</v>
      </c>
      <c r="R215" s="13">
        <v>3</v>
      </c>
      <c r="S215" s="13">
        <v>0</v>
      </c>
      <c r="T215" s="13">
        <v>32</v>
      </c>
      <c r="U215" s="13">
        <v>0</v>
      </c>
      <c r="V215" s="13">
        <v>0</v>
      </c>
      <c r="W215" s="13">
        <v>4</v>
      </c>
      <c r="X215" s="13">
        <v>0</v>
      </c>
      <c r="Y215" s="13">
        <v>0</v>
      </c>
      <c r="Z215" s="13">
        <v>37</v>
      </c>
      <c r="AA215" s="13">
        <v>76</v>
      </c>
      <c r="AB215" s="13">
        <v>426</v>
      </c>
      <c r="AC215" s="13">
        <v>0</v>
      </c>
      <c r="AD215" s="13">
        <v>407</v>
      </c>
      <c r="AE215" s="13">
        <v>0</v>
      </c>
      <c r="AF215" s="13">
        <v>171</v>
      </c>
      <c r="AG215" s="13">
        <v>-12</v>
      </c>
      <c r="AH215" s="13">
        <v>1068</v>
      </c>
      <c r="AI215" s="13">
        <v>144</v>
      </c>
      <c r="AJ215" s="13">
        <v>18</v>
      </c>
      <c r="AK215" s="13">
        <v>0</v>
      </c>
      <c r="AL215" s="13">
        <v>0</v>
      </c>
      <c r="AM215" s="13">
        <v>162</v>
      </c>
      <c r="AN215" s="13">
        <v>0</v>
      </c>
      <c r="AO215" s="13">
        <v>0</v>
      </c>
      <c r="AP215" s="13">
        <v>0</v>
      </c>
      <c r="AQ215" s="13">
        <v>0</v>
      </c>
      <c r="AR215" s="13"/>
      <c r="AS215" s="13">
        <v>98</v>
      </c>
      <c r="AT215" s="13"/>
      <c r="AU215" s="13">
        <v>6</v>
      </c>
      <c r="AV215" s="13">
        <v>95</v>
      </c>
      <c r="AW215" s="13">
        <v>199</v>
      </c>
      <c r="AX215" s="13">
        <v>6803</v>
      </c>
      <c r="AY215" s="13">
        <v>1819</v>
      </c>
      <c r="AZ215" s="13">
        <v>8622</v>
      </c>
      <c r="BA215" s="13"/>
      <c r="BB215" s="13">
        <v>0</v>
      </c>
      <c r="BC215" s="13">
        <v>0</v>
      </c>
      <c r="BD215" s="13">
        <v>74</v>
      </c>
      <c r="BE215" s="13">
        <v>0</v>
      </c>
      <c r="BF215" s="13">
        <v>3105</v>
      </c>
      <c r="BG215" s="13">
        <v>12000</v>
      </c>
      <c r="BH215" s="13">
        <v>220</v>
      </c>
      <c r="BI215" s="13"/>
      <c r="BJ215" s="13">
        <v>7030</v>
      </c>
      <c r="BK215" s="13">
        <v>3050</v>
      </c>
      <c r="BL215" s="13">
        <v>0</v>
      </c>
      <c r="BM215" s="13">
        <v>0</v>
      </c>
      <c r="BN215" s="13">
        <v>10075</v>
      </c>
      <c r="BO215" s="13">
        <v>5</v>
      </c>
      <c r="BP215" s="13">
        <v>950</v>
      </c>
      <c r="BQ215" s="13">
        <v>10</v>
      </c>
      <c r="BR215" s="13">
        <v>0</v>
      </c>
      <c r="BS215" s="13">
        <v>965</v>
      </c>
      <c r="BT215" s="13">
        <v>2945</v>
      </c>
    </row>
    <row r="216" spans="1:72" x14ac:dyDescent="0.45">
      <c r="A216" t="s">
        <v>501</v>
      </c>
      <c r="B216" t="s">
        <v>502</v>
      </c>
      <c r="C216" s="13">
        <v>1116</v>
      </c>
      <c r="D216" s="13">
        <v>0</v>
      </c>
      <c r="E216" s="13">
        <v>41</v>
      </c>
      <c r="F216" s="13">
        <v>0</v>
      </c>
      <c r="G216" s="13">
        <v>4295</v>
      </c>
      <c r="H216" s="13">
        <v>0</v>
      </c>
      <c r="I216" s="13">
        <v>95</v>
      </c>
      <c r="J216" s="13">
        <v>5547</v>
      </c>
      <c r="K216" s="13">
        <v>7332</v>
      </c>
      <c r="L216" s="13">
        <v>0</v>
      </c>
      <c r="M216" s="13">
        <v>3093</v>
      </c>
      <c r="N216" s="13">
        <v>99</v>
      </c>
      <c r="O216" s="13"/>
      <c r="P216" s="13">
        <v>16</v>
      </c>
      <c r="Q216" s="13">
        <v>16087</v>
      </c>
      <c r="R216" s="13">
        <v>0</v>
      </c>
      <c r="S216" s="13">
        <v>0</v>
      </c>
      <c r="T216" s="13">
        <v>0</v>
      </c>
      <c r="U216" s="13">
        <v>0</v>
      </c>
      <c r="V216" s="13">
        <v>0</v>
      </c>
      <c r="W216" s="13">
        <v>0</v>
      </c>
      <c r="X216" s="13">
        <v>0</v>
      </c>
      <c r="Y216" s="13">
        <v>0</v>
      </c>
      <c r="Z216" s="13">
        <v>0</v>
      </c>
      <c r="AA216" s="13">
        <v>0</v>
      </c>
      <c r="AB216" s="13">
        <v>0</v>
      </c>
      <c r="AC216" s="13">
        <v>0</v>
      </c>
      <c r="AD216" s="13">
        <v>0</v>
      </c>
      <c r="AE216" s="13">
        <v>0</v>
      </c>
      <c r="AF216" s="13">
        <v>0</v>
      </c>
      <c r="AG216" s="13">
        <v>0</v>
      </c>
      <c r="AH216" s="13">
        <v>0</v>
      </c>
      <c r="AI216" s="13">
        <v>0</v>
      </c>
      <c r="AJ216" s="13">
        <v>0</v>
      </c>
      <c r="AK216" s="13">
        <v>0</v>
      </c>
      <c r="AL216" s="13">
        <v>0</v>
      </c>
      <c r="AM216" s="13">
        <v>0</v>
      </c>
      <c r="AN216" s="13">
        <v>0</v>
      </c>
      <c r="AO216" s="13">
        <v>0</v>
      </c>
      <c r="AP216" s="13">
        <v>0</v>
      </c>
      <c r="AQ216" s="13">
        <v>0</v>
      </c>
      <c r="AR216" s="13"/>
      <c r="AS216" s="13">
        <v>0</v>
      </c>
      <c r="AT216" s="13"/>
      <c r="AU216" s="13">
        <v>0</v>
      </c>
      <c r="AV216" s="13">
        <v>53</v>
      </c>
      <c r="AW216" s="13">
        <v>53</v>
      </c>
      <c r="AX216" s="13">
        <v>1138</v>
      </c>
      <c r="AY216" s="13">
        <v>1067</v>
      </c>
      <c r="AZ216" s="13">
        <v>2205</v>
      </c>
      <c r="BA216" s="13"/>
      <c r="BB216" s="13">
        <v>0</v>
      </c>
      <c r="BC216" s="13">
        <v>0</v>
      </c>
      <c r="BD216" s="13">
        <v>0</v>
      </c>
      <c r="BE216" s="13">
        <v>0</v>
      </c>
      <c r="BF216" s="13">
        <v>835</v>
      </c>
      <c r="BG216" s="13">
        <v>3093</v>
      </c>
      <c r="BH216" s="13">
        <v>99</v>
      </c>
      <c r="BI216" s="13"/>
      <c r="BJ216" s="13">
        <v>590</v>
      </c>
      <c r="BK216" s="13">
        <v>160</v>
      </c>
      <c r="BL216" s="13">
        <v>0</v>
      </c>
      <c r="BM216" s="13">
        <v>0</v>
      </c>
      <c r="BN216" s="13">
        <v>750</v>
      </c>
      <c r="BO216" s="13">
        <v>0</v>
      </c>
      <c r="BP216" s="13">
        <v>100</v>
      </c>
      <c r="BQ216" s="13">
        <v>0</v>
      </c>
      <c r="BR216" s="13">
        <v>0</v>
      </c>
      <c r="BS216" s="13">
        <v>105</v>
      </c>
      <c r="BT216" s="13">
        <v>280</v>
      </c>
    </row>
    <row r="217" spans="1:72" x14ac:dyDescent="0.45">
      <c r="A217" t="s">
        <v>503</v>
      </c>
      <c r="B217" t="s">
        <v>504</v>
      </c>
      <c r="C217" s="13">
        <v>1926</v>
      </c>
      <c r="D217" s="13">
        <v>919</v>
      </c>
      <c r="E217" s="13">
        <v>536</v>
      </c>
      <c r="F217" s="13">
        <v>0</v>
      </c>
      <c r="G217" s="13">
        <v>0</v>
      </c>
      <c r="H217" s="13">
        <v>0</v>
      </c>
      <c r="I217" s="13">
        <v>478</v>
      </c>
      <c r="J217" s="13">
        <v>3859</v>
      </c>
      <c r="K217" s="13">
        <v>54861</v>
      </c>
      <c r="L217" s="13">
        <v>196</v>
      </c>
      <c r="M217" s="13">
        <v>11009</v>
      </c>
      <c r="N217" s="13">
        <v>137</v>
      </c>
      <c r="O217" s="13"/>
      <c r="P217" s="13">
        <v>14</v>
      </c>
      <c r="Q217" s="13">
        <v>70076</v>
      </c>
      <c r="R217" s="13">
        <v>0</v>
      </c>
      <c r="S217" s="13">
        <v>0</v>
      </c>
      <c r="T217" s="13">
        <v>0</v>
      </c>
      <c r="U217" s="13">
        <v>0</v>
      </c>
      <c r="V217" s="13">
        <v>0</v>
      </c>
      <c r="W217" s="13">
        <v>2</v>
      </c>
      <c r="X217" s="13">
        <v>0</v>
      </c>
      <c r="Y217" s="13">
        <v>0</v>
      </c>
      <c r="Z217" s="13">
        <v>9</v>
      </c>
      <c r="AA217" s="13">
        <v>11</v>
      </c>
      <c r="AB217" s="13">
        <v>0</v>
      </c>
      <c r="AC217" s="13">
        <v>28</v>
      </c>
      <c r="AD217" s="13">
        <v>22</v>
      </c>
      <c r="AE217" s="13">
        <v>0</v>
      </c>
      <c r="AF217" s="13">
        <v>0</v>
      </c>
      <c r="AG217" s="13">
        <v>118</v>
      </c>
      <c r="AH217" s="13">
        <v>179</v>
      </c>
      <c r="AI217" s="13">
        <v>0</v>
      </c>
      <c r="AJ217" s="13">
        <v>0</v>
      </c>
      <c r="AK217" s="13">
        <v>0</v>
      </c>
      <c r="AL217" s="13">
        <v>17</v>
      </c>
      <c r="AM217" s="13">
        <v>17</v>
      </c>
      <c r="AN217" s="13">
        <v>0</v>
      </c>
      <c r="AO217" s="13">
        <v>0</v>
      </c>
      <c r="AP217" s="13">
        <v>0</v>
      </c>
      <c r="AQ217" s="13">
        <v>0</v>
      </c>
      <c r="AR217" s="13"/>
      <c r="AS217" s="13">
        <v>387</v>
      </c>
      <c r="AT217" s="13"/>
      <c r="AU217" s="13">
        <v>28</v>
      </c>
      <c r="AV217" s="13">
        <v>428</v>
      </c>
      <c r="AW217" s="13">
        <v>843</v>
      </c>
      <c r="AX217" s="13">
        <v>8392</v>
      </c>
      <c r="AY217" s="13">
        <v>1118</v>
      </c>
      <c r="AZ217" s="13">
        <v>9510</v>
      </c>
      <c r="BA217" s="13"/>
      <c r="BB217" s="13">
        <v>0</v>
      </c>
      <c r="BC217" s="13">
        <v>0</v>
      </c>
      <c r="BD217" s="13">
        <v>40</v>
      </c>
      <c r="BE217" s="13">
        <v>0</v>
      </c>
      <c r="BF217" s="13">
        <v>616</v>
      </c>
      <c r="BG217" s="13">
        <v>11009</v>
      </c>
      <c r="BH217" s="13">
        <v>137</v>
      </c>
      <c r="BI217" s="13"/>
      <c r="BJ217" s="13">
        <v>4395</v>
      </c>
      <c r="BK217" s="13">
        <v>2220</v>
      </c>
      <c r="BL217" s="13">
        <v>5</v>
      </c>
      <c r="BM217" s="13">
        <v>0</v>
      </c>
      <c r="BN217" s="13">
        <v>6620</v>
      </c>
      <c r="BO217" s="13">
        <v>10</v>
      </c>
      <c r="BP217" s="13">
        <v>355</v>
      </c>
      <c r="BQ217" s="13">
        <v>15</v>
      </c>
      <c r="BR217" s="13">
        <v>0</v>
      </c>
      <c r="BS217" s="13">
        <v>380</v>
      </c>
      <c r="BT217" s="13">
        <v>865</v>
      </c>
    </row>
    <row r="218" spans="1:72" x14ac:dyDescent="0.45">
      <c r="A218" t="s">
        <v>505</v>
      </c>
      <c r="B218" t="s">
        <v>506</v>
      </c>
      <c r="C218" s="13">
        <v>9480</v>
      </c>
      <c r="D218" s="13">
        <v>1221</v>
      </c>
      <c r="E218" s="13">
        <v>22966</v>
      </c>
      <c r="F218" s="13">
        <v>16201</v>
      </c>
      <c r="G218" s="13">
        <v>0</v>
      </c>
      <c r="H218" s="13">
        <v>0</v>
      </c>
      <c r="I218" s="13">
        <v>3854</v>
      </c>
      <c r="J218" s="13">
        <v>53722</v>
      </c>
      <c r="K218" s="13">
        <v>188525</v>
      </c>
      <c r="L218" s="13">
        <v>75613</v>
      </c>
      <c r="M218" s="13">
        <v>70409</v>
      </c>
      <c r="N218" s="13">
        <v>1549</v>
      </c>
      <c r="O218" s="13"/>
      <c r="P218" s="13">
        <v>1972</v>
      </c>
      <c r="Q218" s="13">
        <v>391790</v>
      </c>
      <c r="R218" s="13">
        <v>7059</v>
      </c>
      <c r="S218" s="13">
        <v>3840</v>
      </c>
      <c r="T218" s="13">
        <v>3134</v>
      </c>
      <c r="U218" s="13">
        <v>14914</v>
      </c>
      <c r="V218" s="13">
        <v>2431</v>
      </c>
      <c r="W218" s="13">
        <v>1616</v>
      </c>
      <c r="X218" s="13">
        <v>923</v>
      </c>
      <c r="Y218" s="13">
        <v>0</v>
      </c>
      <c r="Z218" s="13">
        <v>1688</v>
      </c>
      <c r="AA218" s="13">
        <v>35605</v>
      </c>
      <c r="AB218" s="13">
        <v>9532</v>
      </c>
      <c r="AC218" s="13">
        <v>226</v>
      </c>
      <c r="AD218" s="13">
        <v>15340</v>
      </c>
      <c r="AE218" s="13">
        <v>0</v>
      </c>
      <c r="AF218" s="13">
        <v>1447</v>
      </c>
      <c r="AG218" s="13">
        <v>0</v>
      </c>
      <c r="AH218" s="13">
        <v>62150</v>
      </c>
      <c r="AI218" s="13">
        <v>8770</v>
      </c>
      <c r="AJ218" s="13">
        <v>20</v>
      </c>
      <c r="AK218" s="13">
        <v>447</v>
      </c>
      <c r="AL218" s="13">
        <v>1281</v>
      </c>
      <c r="AM218" s="13">
        <v>10518</v>
      </c>
      <c r="AN218" s="13">
        <v>286</v>
      </c>
      <c r="AO218" s="13">
        <v>1250</v>
      </c>
      <c r="AP218" s="13">
        <v>1409</v>
      </c>
      <c r="AQ218" s="13">
        <v>2945</v>
      </c>
      <c r="AR218" s="13"/>
      <c r="AS218" s="13">
        <v>416</v>
      </c>
      <c r="AT218" s="13"/>
      <c r="AU218" s="13">
        <v>59</v>
      </c>
      <c r="AV218" s="13">
        <v>1815</v>
      </c>
      <c r="AW218" s="13">
        <v>2290</v>
      </c>
      <c r="AX218" s="13">
        <v>29559</v>
      </c>
      <c r="AY218" s="13">
        <v>8195</v>
      </c>
      <c r="AZ218" s="13">
        <v>37754</v>
      </c>
      <c r="BA218" s="13"/>
      <c r="BB218" s="13">
        <v>7089</v>
      </c>
      <c r="BC218" s="13">
        <v>651</v>
      </c>
      <c r="BD218" s="13">
        <v>0</v>
      </c>
      <c r="BE218" s="13">
        <v>1317</v>
      </c>
      <c r="BF218" s="13">
        <v>21308</v>
      </c>
      <c r="BG218" s="13">
        <v>70409</v>
      </c>
      <c r="BH218" s="13">
        <v>1549</v>
      </c>
      <c r="BI218" s="13"/>
      <c r="BJ218" s="13">
        <v>10975</v>
      </c>
      <c r="BK218" s="13">
        <v>8480</v>
      </c>
      <c r="BL218" s="13">
        <v>15</v>
      </c>
      <c r="BM218" s="13">
        <v>0</v>
      </c>
      <c r="BN218" s="13">
        <v>19470</v>
      </c>
      <c r="BO218" s="13">
        <v>0</v>
      </c>
      <c r="BP218" s="13">
        <v>1935</v>
      </c>
      <c r="BQ218" s="13">
        <v>0</v>
      </c>
      <c r="BR218" s="13">
        <v>0</v>
      </c>
      <c r="BS218" s="13">
        <v>1935</v>
      </c>
      <c r="BT218" s="13">
        <v>4370</v>
      </c>
    </row>
    <row r="219" spans="1:72" x14ac:dyDescent="0.45">
      <c r="A219" s="14" t="s">
        <v>507</v>
      </c>
      <c r="B219" s="14" t="s">
        <v>508</v>
      </c>
      <c r="C219" s="15">
        <f>SUM(C4:C218)</f>
        <v>1215242</v>
      </c>
      <c r="D219" s="15">
        <f t="shared" ref="D219:BO219" si="0">SUM(D4:D218)</f>
        <v>204377</v>
      </c>
      <c r="E219" s="15">
        <f t="shared" si="0"/>
        <v>1632826</v>
      </c>
      <c r="F219" s="15">
        <f t="shared" si="0"/>
        <v>172227</v>
      </c>
      <c r="G219" s="15">
        <f t="shared" si="0"/>
        <v>105910</v>
      </c>
      <c r="H219" s="15">
        <f t="shared" si="0"/>
        <v>12268</v>
      </c>
      <c r="I219" s="15">
        <f t="shared" si="0"/>
        <v>404472</v>
      </c>
      <c r="J219" s="15">
        <f t="shared" si="0"/>
        <v>3747322</v>
      </c>
      <c r="K219" s="15">
        <f t="shared" si="0"/>
        <v>17978995</v>
      </c>
      <c r="L219" s="15">
        <f t="shared" si="0"/>
        <v>5384615</v>
      </c>
      <c r="M219" s="15">
        <f t="shared" si="0"/>
        <v>6748425</v>
      </c>
      <c r="N219" s="15">
        <f t="shared" si="0"/>
        <v>346997</v>
      </c>
      <c r="O219" s="15">
        <f t="shared" si="0"/>
        <v>0</v>
      </c>
      <c r="P219" s="15">
        <f t="shared" si="0"/>
        <v>788598</v>
      </c>
      <c r="Q219" s="15">
        <f t="shared" si="0"/>
        <v>34994952</v>
      </c>
      <c r="R219" s="15">
        <f t="shared" si="0"/>
        <v>195438</v>
      </c>
      <c r="S219" s="15">
        <f t="shared" si="0"/>
        <v>384495</v>
      </c>
      <c r="T219" s="15">
        <f t="shared" si="0"/>
        <v>115014</v>
      </c>
      <c r="U219" s="15">
        <f t="shared" si="0"/>
        <v>706370</v>
      </c>
      <c r="V219" s="15">
        <f t="shared" si="0"/>
        <v>121659</v>
      </c>
      <c r="W219" s="15">
        <f t="shared" si="0"/>
        <v>59562</v>
      </c>
      <c r="X219" s="15">
        <f t="shared" si="0"/>
        <v>117547</v>
      </c>
      <c r="Y219" s="15">
        <f t="shared" si="0"/>
        <v>19163</v>
      </c>
      <c r="Z219" s="15">
        <f t="shared" si="0"/>
        <v>96403</v>
      </c>
      <c r="AA219" s="15">
        <f t="shared" si="0"/>
        <v>1815651</v>
      </c>
      <c r="AB219" s="15">
        <f t="shared" si="0"/>
        <v>935957</v>
      </c>
      <c r="AC219" s="15">
        <f t="shared" si="0"/>
        <v>112018</v>
      </c>
      <c r="AD219" s="15">
        <f t="shared" si="0"/>
        <v>885769</v>
      </c>
      <c r="AE219" s="15">
        <f t="shared" si="0"/>
        <v>780</v>
      </c>
      <c r="AF219" s="15">
        <f t="shared" si="0"/>
        <v>316687</v>
      </c>
      <c r="AG219" s="15">
        <f t="shared" si="0"/>
        <v>37935</v>
      </c>
      <c r="AH219" s="15">
        <f t="shared" si="0"/>
        <v>4104894</v>
      </c>
      <c r="AI219" s="15">
        <f t="shared" si="0"/>
        <v>622572</v>
      </c>
      <c r="AJ219" s="15">
        <f t="shared" si="0"/>
        <v>10643</v>
      </c>
      <c r="AK219" s="15">
        <f t="shared" si="0"/>
        <v>110481</v>
      </c>
      <c r="AL219" s="15">
        <f t="shared" si="0"/>
        <v>34123</v>
      </c>
      <c r="AM219" s="15">
        <f t="shared" si="0"/>
        <v>777932</v>
      </c>
      <c r="AN219" s="15">
        <f t="shared" si="0"/>
        <v>133784</v>
      </c>
      <c r="AO219" s="15">
        <f t="shared" si="0"/>
        <v>152271</v>
      </c>
      <c r="AP219" s="15">
        <f t="shared" si="0"/>
        <v>215682</v>
      </c>
      <c r="AQ219" s="15">
        <f t="shared" si="0"/>
        <v>501789</v>
      </c>
      <c r="AR219" s="15"/>
      <c r="AS219" s="15">
        <f t="shared" si="0"/>
        <v>516141</v>
      </c>
      <c r="AT219" s="15"/>
      <c r="AU219" s="15">
        <f t="shared" si="0"/>
        <v>167282</v>
      </c>
      <c r="AV219" s="15">
        <f t="shared" si="0"/>
        <v>1276126</v>
      </c>
      <c r="AW219" s="15">
        <f t="shared" si="0"/>
        <v>1959549</v>
      </c>
      <c r="AX219" s="15">
        <f t="shared" si="0"/>
        <v>1607906</v>
      </c>
      <c r="AY219" s="15">
        <f t="shared" si="0"/>
        <v>384236</v>
      </c>
      <c r="AZ219" s="15">
        <f t="shared" si="0"/>
        <v>1992142</v>
      </c>
      <c r="BA219" s="15"/>
      <c r="BB219" s="15">
        <f t="shared" si="0"/>
        <v>292345</v>
      </c>
      <c r="BC219" s="15">
        <f t="shared" si="0"/>
        <v>18857</v>
      </c>
      <c r="BD219" s="15">
        <f t="shared" si="0"/>
        <v>129338</v>
      </c>
      <c r="BE219" s="15">
        <f t="shared" si="0"/>
        <v>176178</v>
      </c>
      <c r="BF219" s="15">
        <f t="shared" si="0"/>
        <v>2180016</v>
      </c>
      <c r="BG219" s="15">
        <f t="shared" si="0"/>
        <v>6748425</v>
      </c>
      <c r="BH219" s="15">
        <f t="shared" si="0"/>
        <v>346997</v>
      </c>
      <c r="BI219" s="15"/>
      <c r="BJ219" s="15">
        <f t="shared" si="0"/>
        <v>1152415</v>
      </c>
      <c r="BK219" s="15">
        <f t="shared" si="0"/>
        <v>869330</v>
      </c>
      <c r="BL219" s="15">
        <f t="shared" si="0"/>
        <v>1720</v>
      </c>
      <c r="BM219" s="15">
        <f t="shared" si="0"/>
        <v>40</v>
      </c>
      <c r="BN219" s="15">
        <f t="shared" si="0"/>
        <v>2023545</v>
      </c>
      <c r="BO219" s="15">
        <f t="shared" si="0"/>
        <v>340</v>
      </c>
      <c r="BP219" s="15">
        <f t="shared" ref="BP219:BT219" si="1">SUM(BP4:BP218)</f>
        <v>178275</v>
      </c>
      <c r="BQ219" s="15">
        <f t="shared" si="1"/>
        <v>1045</v>
      </c>
      <c r="BR219" s="15">
        <f t="shared" si="1"/>
        <v>0</v>
      </c>
      <c r="BS219" s="15">
        <f t="shared" si="1"/>
        <v>179720</v>
      </c>
      <c r="BT219" s="15">
        <f t="shared" si="1"/>
        <v>362020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14"/>
  <sheetViews>
    <sheetView workbookViewId="0">
      <pane ySplit="3" topLeftCell="A204" activePane="bottomLeft" state="frozen"/>
      <selection activeCell="AZ1" sqref="AZ1"/>
      <selection pane="bottomLeft" activeCell="A204" sqref="A204"/>
    </sheetView>
  </sheetViews>
  <sheetFormatPr defaultRowHeight="14.25" x14ac:dyDescent="0.45"/>
  <cols>
    <col min="16" max="16" width="10.73046875" customWidth="1"/>
    <col min="17" max="17" width="11" customWidth="1"/>
    <col min="33" max="33" width="11.46484375" customWidth="1"/>
    <col min="63" max="63" width="10.9296875" customWidth="1"/>
  </cols>
  <sheetData>
    <row r="1" spans="1:74" x14ac:dyDescent="0.45">
      <c r="A1" s="1"/>
      <c r="B1" s="1"/>
      <c r="C1" s="2" t="s">
        <v>567</v>
      </c>
      <c r="D1" s="2"/>
      <c r="E1" s="2"/>
      <c r="F1" s="2"/>
      <c r="G1" s="2"/>
      <c r="H1" s="2"/>
      <c r="I1" s="2"/>
      <c r="J1" s="2"/>
      <c r="K1" s="2"/>
      <c r="L1" s="3" t="s">
        <v>566</v>
      </c>
      <c r="M1" s="3"/>
      <c r="N1" s="3"/>
      <c r="O1" s="3"/>
      <c r="P1" s="3"/>
      <c r="Q1" s="3"/>
      <c r="R1" s="3"/>
      <c r="S1" s="4" t="s">
        <v>571</v>
      </c>
      <c r="T1" s="4"/>
      <c r="U1" s="4"/>
      <c r="V1" s="4"/>
      <c r="W1" s="4"/>
      <c r="X1" s="4"/>
      <c r="Y1" s="4"/>
      <c r="Z1" s="4"/>
      <c r="AA1" s="4"/>
      <c r="AB1" s="4"/>
      <c r="AC1" s="4"/>
      <c r="AD1" s="4"/>
      <c r="AE1" s="4"/>
      <c r="AF1" s="4"/>
      <c r="AG1" s="4"/>
      <c r="AH1" s="4"/>
      <c r="AI1" s="4"/>
      <c r="AJ1" s="4"/>
      <c r="AK1" s="4"/>
      <c r="AL1" s="4"/>
      <c r="AM1" s="4"/>
      <c r="AN1" s="4"/>
      <c r="AO1" s="4"/>
      <c r="AP1" s="4"/>
      <c r="AQ1" s="4"/>
      <c r="AR1" s="4"/>
      <c r="AS1" s="4"/>
      <c r="AT1" s="5" t="s">
        <v>572</v>
      </c>
      <c r="AU1" s="5"/>
      <c r="AV1" s="5"/>
      <c r="AW1" s="5"/>
      <c r="AX1" s="5"/>
      <c r="AY1" s="5"/>
      <c r="AZ1" s="5"/>
      <c r="BA1" s="5"/>
      <c r="BB1" s="5"/>
      <c r="BC1" s="5"/>
      <c r="BD1" s="5"/>
      <c r="BE1" s="5"/>
      <c r="BF1" s="5"/>
      <c r="BG1" s="5"/>
      <c r="BH1" s="5"/>
      <c r="BI1" s="5"/>
      <c r="BJ1" s="5"/>
      <c r="BK1" s="5"/>
      <c r="BL1" s="6" t="s">
        <v>574</v>
      </c>
      <c r="BM1" s="6"/>
      <c r="BN1" s="6"/>
      <c r="BO1" s="6"/>
      <c r="BP1" s="6"/>
      <c r="BQ1" s="7" t="s">
        <v>576</v>
      </c>
      <c r="BR1" s="7"/>
      <c r="BS1" s="7"/>
      <c r="BT1" s="7"/>
      <c r="BU1" s="7"/>
      <c r="BV1" s="7"/>
    </row>
    <row r="2" spans="1:74" x14ac:dyDescent="0.45">
      <c r="A2" s="1"/>
      <c r="B2" s="1"/>
      <c r="C2" s="2"/>
      <c r="D2" s="2"/>
      <c r="E2" s="2"/>
      <c r="F2" s="2"/>
      <c r="G2" s="2"/>
      <c r="H2" s="2"/>
      <c r="I2" s="2"/>
      <c r="J2" s="2"/>
      <c r="K2" s="2"/>
      <c r="L2" s="3"/>
      <c r="M2" s="3"/>
      <c r="N2" s="3"/>
      <c r="O2" s="3"/>
      <c r="P2" s="3"/>
      <c r="Q2" s="3"/>
      <c r="R2" s="3"/>
      <c r="S2" s="4"/>
      <c r="T2" s="4"/>
      <c r="U2" s="4"/>
      <c r="V2" s="4"/>
      <c r="W2" s="4"/>
      <c r="X2" s="4"/>
      <c r="Y2" s="4"/>
      <c r="Z2" s="4"/>
      <c r="AA2" s="4"/>
      <c r="AB2" s="4"/>
      <c r="AC2" s="4"/>
      <c r="AD2" s="4"/>
      <c r="AE2" s="4"/>
      <c r="AF2" s="4"/>
      <c r="AG2" s="4"/>
      <c r="AH2" s="4"/>
      <c r="AI2" s="4"/>
      <c r="AJ2" s="4"/>
      <c r="AK2" s="4"/>
      <c r="AL2" s="4"/>
      <c r="AM2" s="4"/>
      <c r="AN2" s="4"/>
      <c r="AO2" s="4"/>
      <c r="AP2" s="4"/>
      <c r="AQ2" s="4"/>
      <c r="AR2" s="4"/>
      <c r="AS2" s="4"/>
      <c r="AT2" s="5"/>
      <c r="AU2" s="5"/>
      <c r="AV2" s="5"/>
      <c r="AW2" s="5"/>
      <c r="AX2" s="5"/>
      <c r="AY2" s="5"/>
      <c r="AZ2" s="5"/>
      <c r="BA2" s="5"/>
      <c r="BB2" s="5"/>
      <c r="BC2" s="5"/>
      <c r="BD2" s="5"/>
      <c r="BE2" s="5"/>
      <c r="BF2" s="5"/>
      <c r="BG2" s="5"/>
      <c r="BH2" s="5"/>
      <c r="BI2" s="5"/>
      <c r="BJ2" s="5"/>
      <c r="BK2" s="5"/>
      <c r="BL2" s="6"/>
      <c r="BM2" s="6"/>
      <c r="BN2" s="6"/>
      <c r="BO2" s="6"/>
      <c r="BP2" s="6"/>
      <c r="BQ2" s="7"/>
      <c r="BR2" s="7"/>
      <c r="BS2" s="7"/>
      <c r="BT2" s="7"/>
      <c r="BU2" s="7"/>
      <c r="BV2" s="7"/>
    </row>
    <row r="3" spans="1:74" s="43" customFormat="1" ht="82.8" customHeight="1" x14ac:dyDescent="0.35">
      <c r="A3" s="38" t="s">
        <v>10</v>
      </c>
      <c r="B3" s="38" t="s">
        <v>11</v>
      </c>
      <c r="C3" s="44" t="s">
        <v>12</v>
      </c>
      <c r="D3" s="44" t="s">
        <v>13</v>
      </c>
      <c r="E3" s="44" t="s">
        <v>14</v>
      </c>
      <c r="F3" s="44" t="s">
        <v>15</v>
      </c>
      <c r="G3" s="44" t="s">
        <v>510</v>
      </c>
      <c r="H3" s="44" t="s">
        <v>16</v>
      </c>
      <c r="I3" s="44" t="s">
        <v>17</v>
      </c>
      <c r="J3" s="44" t="s">
        <v>18</v>
      </c>
      <c r="K3" s="44" t="s">
        <v>19</v>
      </c>
      <c r="L3" s="45" t="s">
        <v>20</v>
      </c>
      <c r="M3" s="45" t="s">
        <v>21</v>
      </c>
      <c r="N3" s="45" t="s">
        <v>22</v>
      </c>
      <c r="O3" s="45" t="s">
        <v>23</v>
      </c>
      <c r="P3" s="45" t="s">
        <v>24</v>
      </c>
      <c r="Q3" s="45" t="s">
        <v>25</v>
      </c>
      <c r="R3" s="45" t="s">
        <v>26</v>
      </c>
      <c r="S3" s="39" t="s">
        <v>27</v>
      </c>
      <c r="T3" s="39" t="s">
        <v>28</v>
      </c>
      <c r="U3" s="39" t="s">
        <v>29</v>
      </c>
      <c r="V3" s="39" t="s">
        <v>30</v>
      </c>
      <c r="W3" s="39" t="s">
        <v>31</v>
      </c>
      <c r="X3" s="39" t="s">
        <v>32</v>
      </c>
      <c r="Y3" s="39" t="s">
        <v>33</v>
      </c>
      <c r="Z3" s="39" t="s">
        <v>34</v>
      </c>
      <c r="AA3" s="39" t="s">
        <v>509</v>
      </c>
      <c r="AB3" s="39" t="s">
        <v>35</v>
      </c>
      <c r="AC3" s="39" t="s">
        <v>36</v>
      </c>
      <c r="AD3" s="39" t="s">
        <v>37</v>
      </c>
      <c r="AE3" s="39" t="s">
        <v>38</v>
      </c>
      <c r="AF3" s="39" t="s">
        <v>39</v>
      </c>
      <c r="AG3" s="39" t="s">
        <v>40</v>
      </c>
      <c r="AH3" s="39" t="s">
        <v>41</v>
      </c>
      <c r="AI3" s="39" t="s">
        <v>42</v>
      </c>
      <c r="AJ3" s="39" t="s">
        <v>43</v>
      </c>
      <c r="AK3" s="39" t="s">
        <v>44</v>
      </c>
      <c r="AL3" s="39" t="s">
        <v>45</v>
      </c>
      <c r="AM3" s="39" t="s">
        <v>46</v>
      </c>
      <c r="AN3" s="39" t="s">
        <v>47</v>
      </c>
      <c r="AO3" s="39" t="s">
        <v>48</v>
      </c>
      <c r="AP3" s="39" t="s">
        <v>49</v>
      </c>
      <c r="AQ3" s="39" t="s">
        <v>50</v>
      </c>
      <c r="AR3" s="39" t="s">
        <v>51</v>
      </c>
      <c r="AS3" s="39" t="s">
        <v>52</v>
      </c>
      <c r="AT3" s="40" t="s">
        <v>53</v>
      </c>
      <c r="AU3" s="40" t="s">
        <v>54</v>
      </c>
      <c r="AV3" s="40" t="s">
        <v>55</v>
      </c>
      <c r="AW3" s="40" t="s">
        <v>56</v>
      </c>
      <c r="AX3" s="40" t="s">
        <v>57</v>
      </c>
      <c r="AY3" s="40" t="s">
        <v>58</v>
      </c>
      <c r="AZ3" s="40" t="s">
        <v>59</v>
      </c>
      <c r="BA3" s="40" t="s">
        <v>60</v>
      </c>
      <c r="BB3" s="40" t="s">
        <v>61</v>
      </c>
      <c r="BC3" s="40" t="s">
        <v>62</v>
      </c>
      <c r="BD3" s="40" t="s">
        <v>63</v>
      </c>
      <c r="BE3" s="40" t="s">
        <v>64</v>
      </c>
      <c r="BF3" s="40" t="s">
        <v>65</v>
      </c>
      <c r="BG3" s="40" t="s">
        <v>66</v>
      </c>
      <c r="BH3" s="40" t="s">
        <v>67</v>
      </c>
      <c r="BI3" s="40" t="s">
        <v>22</v>
      </c>
      <c r="BJ3" s="40" t="s">
        <v>23</v>
      </c>
      <c r="BK3" s="40" t="s">
        <v>24</v>
      </c>
      <c r="BL3" s="41" t="s">
        <v>68</v>
      </c>
      <c r="BM3" s="41" t="s">
        <v>69</v>
      </c>
      <c r="BN3" s="41" t="s">
        <v>35</v>
      </c>
      <c r="BO3" s="41" t="s">
        <v>70</v>
      </c>
      <c r="BP3" s="41" t="s">
        <v>71</v>
      </c>
      <c r="BQ3" s="42" t="s">
        <v>72</v>
      </c>
      <c r="BR3" s="42" t="s">
        <v>73</v>
      </c>
      <c r="BS3" s="42" t="s">
        <v>74</v>
      </c>
      <c r="BT3" s="42" t="s">
        <v>75</v>
      </c>
      <c r="BU3" s="42" t="s">
        <v>76</v>
      </c>
      <c r="BV3" s="42" t="s">
        <v>71</v>
      </c>
    </row>
    <row r="4" spans="1:74" x14ac:dyDescent="0.45">
      <c r="A4" t="s">
        <v>77</v>
      </c>
      <c r="B4" t="s">
        <v>78</v>
      </c>
      <c r="C4" s="13">
        <v>0</v>
      </c>
      <c r="D4" s="13">
        <v>0</v>
      </c>
      <c r="E4" s="13">
        <v>0</v>
      </c>
      <c r="F4" s="13">
        <v>0</v>
      </c>
      <c r="G4" s="13">
        <f>E4+F4</f>
        <v>0</v>
      </c>
      <c r="H4" s="13">
        <v>0</v>
      </c>
      <c r="I4" s="13">
        <v>0</v>
      </c>
      <c r="J4" s="13">
        <v>0</v>
      </c>
      <c r="K4" s="13">
        <v>0</v>
      </c>
      <c r="L4" s="13">
        <v>16319</v>
      </c>
      <c r="M4" s="13">
        <v>0</v>
      </c>
      <c r="N4" s="13">
        <v>2571</v>
      </c>
      <c r="O4" s="13">
        <v>4</v>
      </c>
      <c r="P4" s="13"/>
      <c r="Q4" s="13">
        <v>806</v>
      </c>
      <c r="R4" s="13">
        <v>19700</v>
      </c>
      <c r="S4" s="13"/>
      <c r="T4" s="13"/>
      <c r="U4" s="13"/>
      <c r="V4" s="13"/>
      <c r="W4" s="13"/>
      <c r="X4" s="13"/>
      <c r="Y4" s="13"/>
      <c r="Z4" s="13"/>
      <c r="AA4" s="13">
        <f>SUM(S4:Z4)</f>
        <v>0</v>
      </c>
      <c r="AB4" s="13"/>
      <c r="AC4" s="13"/>
      <c r="AD4" s="13"/>
      <c r="AE4" s="13"/>
      <c r="AF4" s="13"/>
      <c r="AG4" s="13"/>
      <c r="AH4" s="13"/>
      <c r="AI4" s="13"/>
      <c r="AJ4" s="13">
        <v>0</v>
      </c>
      <c r="AK4" s="13"/>
      <c r="AL4" s="13"/>
      <c r="AM4" s="13"/>
      <c r="AN4" s="13"/>
      <c r="AO4" s="13">
        <v>0</v>
      </c>
      <c r="AP4" s="13"/>
      <c r="AQ4" s="13"/>
      <c r="AR4" s="13"/>
      <c r="AS4" s="13">
        <v>0</v>
      </c>
      <c r="AT4" s="13"/>
      <c r="AU4" s="13">
        <v>0</v>
      </c>
      <c r="AV4" s="13"/>
      <c r="AW4" s="13">
        <v>0</v>
      </c>
      <c r="AX4" s="13">
        <v>0</v>
      </c>
      <c r="AY4" s="13">
        <v>0</v>
      </c>
      <c r="AZ4" s="13">
        <v>4</v>
      </c>
      <c r="BA4" s="13">
        <v>246</v>
      </c>
      <c r="BB4" s="13">
        <v>250</v>
      </c>
      <c r="BC4" s="13"/>
      <c r="BD4" s="13">
        <v>0</v>
      </c>
      <c r="BE4" s="13">
        <v>0</v>
      </c>
      <c r="BF4" s="13">
        <v>0</v>
      </c>
      <c r="BG4" s="13">
        <v>0</v>
      </c>
      <c r="BH4" s="13">
        <v>2321</v>
      </c>
      <c r="BI4" s="13">
        <v>2571</v>
      </c>
      <c r="BJ4" s="13">
        <v>4</v>
      </c>
      <c r="BK4" s="13"/>
      <c r="BL4" s="13">
        <v>435</v>
      </c>
      <c r="BM4" s="13">
        <v>340</v>
      </c>
      <c r="BN4" s="13">
        <v>0</v>
      </c>
      <c r="BO4" s="13">
        <v>0</v>
      </c>
      <c r="BP4" s="13">
        <v>775</v>
      </c>
      <c r="BQ4" s="13"/>
      <c r="BR4" s="13"/>
      <c r="BS4" s="13"/>
      <c r="BT4" s="13"/>
      <c r="BU4" s="13"/>
      <c r="BV4" s="13"/>
    </row>
    <row r="5" spans="1:74" x14ac:dyDescent="0.45">
      <c r="A5" t="s">
        <v>81</v>
      </c>
      <c r="B5" t="s">
        <v>82</v>
      </c>
      <c r="C5" s="13">
        <v>0</v>
      </c>
      <c r="D5" s="13">
        <v>0</v>
      </c>
      <c r="E5" s="13">
        <v>0</v>
      </c>
      <c r="F5" s="13"/>
      <c r="G5" s="13">
        <f t="shared" ref="G5:G68" si="0">E5+F5</f>
        <v>0</v>
      </c>
      <c r="H5" s="13">
        <v>0</v>
      </c>
      <c r="I5" s="13">
        <v>0</v>
      </c>
      <c r="J5" s="13">
        <v>0</v>
      </c>
      <c r="K5" s="13">
        <v>0</v>
      </c>
      <c r="L5" s="13">
        <v>2631</v>
      </c>
      <c r="M5" s="13">
        <v>0</v>
      </c>
      <c r="N5" s="13">
        <v>50</v>
      </c>
      <c r="O5" s="13">
        <v>8</v>
      </c>
      <c r="P5" s="13"/>
      <c r="Q5" s="13">
        <v>1</v>
      </c>
      <c r="R5" s="13">
        <v>2690</v>
      </c>
      <c r="S5" s="13"/>
      <c r="T5" s="13"/>
      <c r="U5" s="13"/>
      <c r="V5" s="13"/>
      <c r="W5" s="13"/>
      <c r="X5" s="13"/>
      <c r="Y5" s="13"/>
      <c r="Z5" s="13"/>
      <c r="AA5" s="13">
        <f t="shared" ref="AA5:AA68" si="1">SUM(S5:Z5)</f>
        <v>0</v>
      </c>
      <c r="AB5" s="13"/>
      <c r="AC5" s="13"/>
      <c r="AD5" s="13"/>
      <c r="AE5" s="13"/>
      <c r="AF5" s="13"/>
      <c r="AG5" s="13"/>
      <c r="AH5" s="13"/>
      <c r="AI5" s="13"/>
      <c r="AJ5" s="13">
        <v>0</v>
      </c>
      <c r="AK5" s="13"/>
      <c r="AL5" s="13"/>
      <c r="AM5" s="13"/>
      <c r="AN5" s="13"/>
      <c r="AO5" s="13">
        <v>0</v>
      </c>
      <c r="AP5" s="13"/>
      <c r="AQ5" s="13"/>
      <c r="AR5" s="13"/>
      <c r="AS5" s="13">
        <v>0</v>
      </c>
      <c r="AT5" s="13"/>
      <c r="AU5" s="13">
        <v>0</v>
      </c>
      <c r="AV5" s="13"/>
      <c r="AW5" s="13">
        <v>0</v>
      </c>
      <c r="AX5" s="13">
        <v>0</v>
      </c>
      <c r="AY5" s="13">
        <v>0</v>
      </c>
      <c r="AZ5" s="13">
        <v>0</v>
      </c>
      <c r="BA5" s="13">
        <v>10</v>
      </c>
      <c r="BB5" s="13">
        <v>10</v>
      </c>
      <c r="BC5" s="13"/>
      <c r="BD5" s="13">
        <v>0</v>
      </c>
      <c r="BE5" s="13">
        <v>0</v>
      </c>
      <c r="BF5" s="13">
        <v>0</v>
      </c>
      <c r="BG5" s="13">
        <v>0</v>
      </c>
      <c r="BH5" s="13">
        <v>40</v>
      </c>
      <c r="BI5" s="13">
        <v>50</v>
      </c>
      <c r="BJ5" s="13">
        <v>8</v>
      </c>
      <c r="BK5" s="13"/>
      <c r="BL5" s="13">
        <v>155</v>
      </c>
      <c r="BM5" s="13">
        <v>105</v>
      </c>
      <c r="BN5" s="13">
        <v>0</v>
      </c>
      <c r="BO5" s="13">
        <v>0</v>
      </c>
      <c r="BP5" s="13">
        <v>260</v>
      </c>
      <c r="BQ5" s="13"/>
      <c r="BR5" s="13"/>
      <c r="BS5" s="13"/>
      <c r="BT5" s="13"/>
      <c r="BU5" s="13"/>
      <c r="BV5" s="13"/>
    </row>
    <row r="6" spans="1:74" x14ac:dyDescent="0.45">
      <c r="A6" t="s">
        <v>83</v>
      </c>
      <c r="B6" t="s">
        <v>84</v>
      </c>
      <c r="C6" s="13">
        <v>447</v>
      </c>
      <c r="D6" s="13">
        <v>50</v>
      </c>
      <c r="E6" s="13">
        <v>6</v>
      </c>
      <c r="F6" s="13">
        <v>0</v>
      </c>
      <c r="G6" s="13">
        <f t="shared" si="0"/>
        <v>6</v>
      </c>
      <c r="H6" s="13">
        <v>0</v>
      </c>
      <c r="I6" s="13">
        <v>0</v>
      </c>
      <c r="J6" s="13">
        <v>34</v>
      </c>
      <c r="K6" s="13">
        <v>537</v>
      </c>
      <c r="L6" s="13">
        <v>7223</v>
      </c>
      <c r="M6" s="13">
        <v>37</v>
      </c>
      <c r="N6" s="13">
        <v>1341</v>
      </c>
      <c r="O6" s="13">
        <v>32</v>
      </c>
      <c r="P6" s="13"/>
      <c r="Q6" s="13">
        <v>13</v>
      </c>
      <c r="R6" s="13">
        <v>9183</v>
      </c>
      <c r="S6" s="13">
        <v>0</v>
      </c>
      <c r="T6" s="13">
        <v>0</v>
      </c>
      <c r="U6" s="13">
        <v>0</v>
      </c>
      <c r="V6" s="13">
        <v>0</v>
      </c>
      <c r="W6" s="13">
        <v>0</v>
      </c>
      <c r="X6" s="13">
        <v>0</v>
      </c>
      <c r="Y6" s="13">
        <v>0</v>
      </c>
      <c r="Z6" s="13">
        <v>0</v>
      </c>
      <c r="AA6" s="13">
        <f t="shared" si="1"/>
        <v>0</v>
      </c>
      <c r="AB6" s="13">
        <v>0</v>
      </c>
      <c r="AC6" s="13">
        <v>0</v>
      </c>
      <c r="AD6" s="13">
        <v>15</v>
      </c>
      <c r="AE6" s="13">
        <v>0</v>
      </c>
      <c r="AF6" s="13">
        <v>0</v>
      </c>
      <c r="AG6" s="13">
        <v>0</v>
      </c>
      <c r="AH6" s="13">
        <v>0</v>
      </c>
      <c r="AI6" s="13">
        <v>0</v>
      </c>
      <c r="AJ6" s="13">
        <v>15</v>
      </c>
      <c r="AK6" s="13">
        <v>22</v>
      </c>
      <c r="AL6" s="13">
        <v>0</v>
      </c>
      <c r="AM6" s="13">
        <v>0</v>
      </c>
      <c r="AN6" s="13">
        <v>0</v>
      </c>
      <c r="AO6" s="13">
        <v>22</v>
      </c>
      <c r="AP6" s="13">
        <v>0</v>
      </c>
      <c r="AQ6" s="13">
        <v>0</v>
      </c>
      <c r="AR6" s="13">
        <v>0</v>
      </c>
      <c r="AS6" s="13">
        <v>0</v>
      </c>
      <c r="AT6" s="13"/>
      <c r="AU6" s="13">
        <v>334</v>
      </c>
      <c r="AV6" s="13"/>
      <c r="AW6" s="13">
        <v>0</v>
      </c>
      <c r="AX6" s="13">
        <v>832</v>
      </c>
      <c r="AY6" s="13">
        <v>1166</v>
      </c>
      <c r="AZ6" s="13">
        <v>0</v>
      </c>
      <c r="BA6" s="13">
        <v>132</v>
      </c>
      <c r="BB6" s="13">
        <v>132</v>
      </c>
      <c r="BC6" s="13"/>
      <c r="BD6" s="13">
        <v>0</v>
      </c>
      <c r="BE6" s="13">
        <v>0</v>
      </c>
      <c r="BF6" s="13">
        <v>0</v>
      </c>
      <c r="BG6" s="13">
        <v>43</v>
      </c>
      <c r="BH6" s="13">
        <v>0</v>
      </c>
      <c r="BI6" s="13">
        <v>1341</v>
      </c>
      <c r="BJ6" s="13">
        <v>32</v>
      </c>
      <c r="BK6" s="13"/>
      <c r="BL6" s="13">
        <v>300</v>
      </c>
      <c r="BM6" s="13">
        <v>300</v>
      </c>
      <c r="BN6" s="13">
        <v>0</v>
      </c>
      <c r="BO6" s="13">
        <v>0</v>
      </c>
      <c r="BP6" s="13">
        <v>595</v>
      </c>
      <c r="BQ6" s="13">
        <v>0</v>
      </c>
      <c r="BR6" s="13">
        <v>55</v>
      </c>
      <c r="BS6" s="13">
        <v>0</v>
      </c>
      <c r="BT6" s="13">
        <v>0</v>
      </c>
      <c r="BU6" s="13">
        <v>55</v>
      </c>
      <c r="BV6" s="13">
        <v>160</v>
      </c>
    </row>
    <row r="7" spans="1:74" x14ac:dyDescent="0.45">
      <c r="A7" t="s">
        <v>85</v>
      </c>
      <c r="B7" t="s">
        <v>86</v>
      </c>
      <c r="C7" s="13">
        <v>0</v>
      </c>
      <c r="D7" s="13">
        <v>0</v>
      </c>
      <c r="E7" s="13">
        <v>0</v>
      </c>
      <c r="F7" s="13">
        <v>0</v>
      </c>
      <c r="G7" s="13">
        <f t="shared" si="0"/>
        <v>0</v>
      </c>
      <c r="H7" s="13">
        <v>0</v>
      </c>
      <c r="I7" s="13">
        <v>0</v>
      </c>
      <c r="J7" s="13">
        <v>0</v>
      </c>
      <c r="K7" s="13">
        <v>0</v>
      </c>
      <c r="L7" s="13">
        <v>90</v>
      </c>
      <c r="M7" s="13">
        <v>0</v>
      </c>
      <c r="N7" s="13">
        <v>1434</v>
      </c>
      <c r="O7" s="13">
        <v>0</v>
      </c>
      <c r="P7" s="13"/>
      <c r="Q7" s="13">
        <v>0</v>
      </c>
      <c r="R7" s="13">
        <v>1524</v>
      </c>
      <c r="S7" s="13">
        <v>0</v>
      </c>
      <c r="T7" s="13">
        <v>0</v>
      </c>
      <c r="U7" s="13">
        <v>0</v>
      </c>
      <c r="V7" s="13">
        <v>0</v>
      </c>
      <c r="W7" s="13">
        <v>0</v>
      </c>
      <c r="X7" s="13">
        <v>0</v>
      </c>
      <c r="Y7" s="13">
        <v>0</v>
      </c>
      <c r="Z7" s="13">
        <v>0</v>
      </c>
      <c r="AA7" s="13">
        <f t="shared" si="1"/>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0</v>
      </c>
      <c r="AT7" s="13"/>
      <c r="AU7" s="13">
        <v>0</v>
      </c>
      <c r="AV7" s="13"/>
      <c r="AW7" s="13">
        <v>0</v>
      </c>
      <c r="AX7" s="13">
        <v>1434</v>
      </c>
      <c r="AY7" s="13">
        <v>1434</v>
      </c>
      <c r="AZ7" s="13">
        <v>0</v>
      </c>
      <c r="BA7" s="13">
        <v>0</v>
      </c>
      <c r="BB7" s="13">
        <v>0</v>
      </c>
      <c r="BC7" s="13"/>
      <c r="BD7" s="13">
        <v>0</v>
      </c>
      <c r="BE7" s="13">
        <v>0</v>
      </c>
      <c r="BF7" s="13">
        <v>0</v>
      </c>
      <c r="BG7" s="13">
        <v>0</v>
      </c>
      <c r="BH7" s="13">
        <v>0</v>
      </c>
      <c r="BI7" s="13">
        <v>1434</v>
      </c>
      <c r="BJ7" s="13">
        <v>0</v>
      </c>
      <c r="BK7" s="13"/>
      <c r="BL7" s="13">
        <v>25</v>
      </c>
      <c r="BM7" s="13">
        <v>55</v>
      </c>
      <c r="BN7" s="13">
        <v>0</v>
      </c>
      <c r="BO7" s="13">
        <v>0</v>
      </c>
      <c r="BP7" s="13">
        <v>80</v>
      </c>
      <c r="BQ7" s="13"/>
      <c r="BR7" s="13"/>
      <c r="BS7" s="13"/>
      <c r="BT7" s="13"/>
      <c r="BU7" s="13"/>
      <c r="BV7" s="13"/>
    </row>
    <row r="8" spans="1:74" x14ac:dyDescent="0.45">
      <c r="A8" t="s">
        <v>87</v>
      </c>
      <c r="B8" t="s">
        <v>88</v>
      </c>
      <c r="C8" s="13">
        <v>11036</v>
      </c>
      <c r="D8" s="13">
        <v>4778</v>
      </c>
      <c r="E8" s="13">
        <v>2422</v>
      </c>
      <c r="F8" s="13">
        <v>0</v>
      </c>
      <c r="G8" s="13">
        <f t="shared" si="0"/>
        <v>2422</v>
      </c>
      <c r="H8" s="13">
        <v>0</v>
      </c>
      <c r="I8" s="13">
        <v>0</v>
      </c>
      <c r="J8" s="13">
        <v>1745</v>
      </c>
      <c r="K8" s="13">
        <v>19981</v>
      </c>
      <c r="L8" s="13">
        <v>173625</v>
      </c>
      <c r="M8" s="13">
        <v>6347</v>
      </c>
      <c r="N8" s="13">
        <v>16200</v>
      </c>
      <c r="O8" s="13">
        <v>252</v>
      </c>
      <c r="P8" s="13"/>
      <c r="Q8" s="13">
        <v>192</v>
      </c>
      <c r="R8" s="13">
        <v>216597</v>
      </c>
      <c r="S8" s="13">
        <v>0</v>
      </c>
      <c r="T8" s="13">
        <v>4</v>
      </c>
      <c r="U8" s="13">
        <v>-13</v>
      </c>
      <c r="V8" s="13">
        <v>2</v>
      </c>
      <c r="W8" s="13">
        <v>117</v>
      </c>
      <c r="X8" s="13">
        <v>10</v>
      </c>
      <c r="Y8" s="13">
        <v>4</v>
      </c>
      <c r="Z8" s="13">
        <v>0</v>
      </c>
      <c r="AA8" s="13">
        <f t="shared" si="1"/>
        <v>124</v>
      </c>
      <c r="AB8" s="13">
        <v>80</v>
      </c>
      <c r="AC8" s="13">
        <v>204</v>
      </c>
      <c r="AD8" s="13">
        <v>763</v>
      </c>
      <c r="AE8" s="13">
        <v>509</v>
      </c>
      <c r="AF8" s="13">
        <v>685</v>
      </c>
      <c r="AG8" s="13">
        <v>0</v>
      </c>
      <c r="AH8" s="13">
        <v>189</v>
      </c>
      <c r="AI8" s="13">
        <v>36</v>
      </c>
      <c r="AJ8" s="13">
        <v>2386</v>
      </c>
      <c r="AK8" s="13">
        <v>3420</v>
      </c>
      <c r="AL8" s="13">
        <v>5</v>
      </c>
      <c r="AM8" s="13">
        <v>71</v>
      </c>
      <c r="AN8" s="13">
        <v>45</v>
      </c>
      <c r="AO8" s="13">
        <v>3541</v>
      </c>
      <c r="AP8" s="13">
        <v>69</v>
      </c>
      <c r="AQ8" s="13">
        <v>49</v>
      </c>
      <c r="AR8" s="13">
        <v>302</v>
      </c>
      <c r="AS8" s="13">
        <v>420</v>
      </c>
      <c r="AT8" s="13"/>
      <c r="AU8" s="13">
        <v>0</v>
      </c>
      <c r="AV8" s="13"/>
      <c r="AW8" s="13">
        <v>1457</v>
      </c>
      <c r="AX8" s="13">
        <v>1299</v>
      </c>
      <c r="AY8" s="13">
        <v>2756</v>
      </c>
      <c r="AZ8" s="13">
        <v>6353</v>
      </c>
      <c r="BA8" s="13">
        <v>1477</v>
      </c>
      <c r="BB8" s="13">
        <v>7830</v>
      </c>
      <c r="BC8" s="13"/>
      <c r="BD8" s="13">
        <v>0</v>
      </c>
      <c r="BE8" s="13">
        <v>0</v>
      </c>
      <c r="BF8" s="13">
        <v>191</v>
      </c>
      <c r="BG8" s="13">
        <v>0</v>
      </c>
      <c r="BH8" s="13">
        <v>5423</v>
      </c>
      <c r="BI8" s="13">
        <v>16200</v>
      </c>
      <c r="BJ8" s="13">
        <v>252</v>
      </c>
      <c r="BK8" s="13"/>
      <c r="BL8" s="13">
        <v>15615</v>
      </c>
      <c r="BM8" s="13">
        <v>8855</v>
      </c>
      <c r="BN8" s="13">
        <v>25</v>
      </c>
      <c r="BO8" s="13">
        <v>0</v>
      </c>
      <c r="BP8" s="13">
        <v>24490</v>
      </c>
      <c r="BQ8" s="13">
        <v>10</v>
      </c>
      <c r="BR8" s="13">
        <v>870</v>
      </c>
      <c r="BS8" s="13">
        <v>20</v>
      </c>
      <c r="BT8" s="13">
        <v>0</v>
      </c>
      <c r="BU8" s="13">
        <v>900</v>
      </c>
      <c r="BV8" s="13">
        <v>1870</v>
      </c>
    </row>
    <row r="9" spans="1:74" x14ac:dyDescent="0.45">
      <c r="A9" t="s">
        <v>89</v>
      </c>
      <c r="B9" t="s">
        <v>90</v>
      </c>
      <c r="C9" s="13">
        <v>0</v>
      </c>
      <c r="D9" s="13">
        <v>0</v>
      </c>
      <c r="E9" s="13">
        <v>0</v>
      </c>
      <c r="F9" s="13"/>
      <c r="G9" s="13">
        <f t="shared" si="0"/>
        <v>0</v>
      </c>
      <c r="H9" s="13">
        <v>0</v>
      </c>
      <c r="I9" s="13">
        <v>0</v>
      </c>
      <c r="J9" s="13">
        <v>0</v>
      </c>
      <c r="K9" s="13">
        <v>0</v>
      </c>
      <c r="L9" s="13">
        <v>282</v>
      </c>
      <c r="M9" s="13">
        <v>0</v>
      </c>
      <c r="N9" s="13">
        <v>0</v>
      </c>
      <c r="O9" s="13">
        <v>0</v>
      </c>
      <c r="P9" s="13"/>
      <c r="Q9" s="13">
        <v>0</v>
      </c>
      <c r="R9" s="13">
        <v>282</v>
      </c>
      <c r="S9" s="13"/>
      <c r="T9" s="13"/>
      <c r="U9" s="13"/>
      <c r="V9" s="13"/>
      <c r="W9" s="13"/>
      <c r="X9" s="13"/>
      <c r="Y9" s="13"/>
      <c r="Z9" s="13"/>
      <c r="AA9" s="13">
        <f t="shared" si="1"/>
        <v>0</v>
      </c>
      <c r="AB9" s="13"/>
      <c r="AC9" s="13"/>
      <c r="AD9" s="13"/>
      <c r="AE9" s="13"/>
      <c r="AF9" s="13"/>
      <c r="AG9" s="13"/>
      <c r="AH9" s="13"/>
      <c r="AI9" s="13"/>
      <c r="AJ9" s="13">
        <v>0</v>
      </c>
      <c r="AK9" s="13"/>
      <c r="AL9" s="13"/>
      <c r="AM9" s="13"/>
      <c r="AN9" s="13"/>
      <c r="AO9" s="13">
        <v>0</v>
      </c>
      <c r="AP9" s="13"/>
      <c r="AQ9" s="13"/>
      <c r="AR9" s="13"/>
      <c r="AS9" s="13">
        <v>0</v>
      </c>
      <c r="AT9" s="13"/>
      <c r="AU9" s="13">
        <v>0</v>
      </c>
      <c r="AV9" s="13"/>
      <c r="AW9" s="13">
        <v>0</v>
      </c>
      <c r="AX9" s="13">
        <v>0</v>
      </c>
      <c r="AY9" s="13">
        <v>0</v>
      </c>
      <c r="AZ9" s="13">
        <v>0</v>
      </c>
      <c r="BA9" s="13">
        <v>0</v>
      </c>
      <c r="BB9" s="13">
        <v>0</v>
      </c>
      <c r="BC9" s="13"/>
      <c r="BD9" s="13">
        <v>0</v>
      </c>
      <c r="BE9" s="13">
        <v>0</v>
      </c>
      <c r="BF9" s="13">
        <v>0</v>
      </c>
      <c r="BG9" s="13">
        <v>0</v>
      </c>
      <c r="BH9" s="13">
        <v>0</v>
      </c>
      <c r="BI9" s="13">
        <v>0</v>
      </c>
      <c r="BJ9" s="13">
        <v>0</v>
      </c>
      <c r="BK9" s="13"/>
      <c r="BL9" s="13">
        <v>30</v>
      </c>
      <c r="BM9" s="13">
        <v>20</v>
      </c>
      <c r="BN9" s="13">
        <v>0</v>
      </c>
      <c r="BO9" s="13">
        <v>0</v>
      </c>
      <c r="BP9" s="13">
        <v>50</v>
      </c>
      <c r="BQ9" s="13"/>
      <c r="BR9" s="13"/>
      <c r="BS9" s="13"/>
      <c r="BT9" s="13"/>
      <c r="BU9" s="13"/>
      <c r="BV9" s="13"/>
    </row>
    <row r="10" spans="1:74" x14ac:dyDescent="0.45">
      <c r="A10" t="s">
        <v>93</v>
      </c>
      <c r="B10" t="s">
        <v>94</v>
      </c>
      <c r="C10" s="13">
        <v>0</v>
      </c>
      <c r="D10" s="13">
        <v>0</v>
      </c>
      <c r="E10" s="13">
        <v>0</v>
      </c>
      <c r="F10" s="13"/>
      <c r="G10" s="13">
        <f t="shared" si="0"/>
        <v>0</v>
      </c>
      <c r="H10" s="13">
        <v>0</v>
      </c>
      <c r="I10" s="13">
        <v>0</v>
      </c>
      <c r="J10" s="13">
        <v>0</v>
      </c>
      <c r="K10" s="13">
        <v>0</v>
      </c>
      <c r="L10" s="13">
        <v>7756</v>
      </c>
      <c r="M10" s="13">
        <v>0</v>
      </c>
      <c r="N10" s="13">
        <v>702</v>
      </c>
      <c r="O10" s="13">
        <v>33</v>
      </c>
      <c r="P10" s="13"/>
      <c r="Q10" s="13">
        <v>212</v>
      </c>
      <c r="R10" s="13">
        <v>8703</v>
      </c>
      <c r="S10" s="13"/>
      <c r="T10" s="13"/>
      <c r="U10" s="13"/>
      <c r="V10" s="13"/>
      <c r="W10" s="13"/>
      <c r="X10" s="13"/>
      <c r="Y10" s="13"/>
      <c r="Z10" s="13"/>
      <c r="AA10" s="13">
        <f t="shared" si="1"/>
        <v>0</v>
      </c>
      <c r="AB10" s="13"/>
      <c r="AC10" s="13"/>
      <c r="AD10" s="13"/>
      <c r="AE10" s="13"/>
      <c r="AF10" s="13"/>
      <c r="AG10" s="13"/>
      <c r="AH10" s="13"/>
      <c r="AI10" s="13"/>
      <c r="AJ10" s="13">
        <v>0</v>
      </c>
      <c r="AK10" s="13"/>
      <c r="AL10" s="13"/>
      <c r="AM10" s="13"/>
      <c r="AN10" s="13"/>
      <c r="AO10" s="13">
        <v>0</v>
      </c>
      <c r="AP10" s="13"/>
      <c r="AQ10" s="13"/>
      <c r="AR10" s="13"/>
      <c r="AS10" s="13">
        <v>0</v>
      </c>
      <c r="AT10" s="13"/>
      <c r="AU10" s="13">
        <v>0</v>
      </c>
      <c r="AV10" s="13"/>
      <c r="AW10" s="13">
        <v>0</v>
      </c>
      <c r="AX10" s="13">
        <v>0</v>
      </c>
      <c r="AY10" s="13">
        <v>0</v>
      </c>
      <c r="AZ10" s="13">
        <v>0</v>
      </c>
      <c r="BA10" s="13">
        <v>0</v>
      </c>
      <c r="BB10" s="13">
        <v>0</v>
      </c>
      <c r="BC10" s="13"/>
      <c r="BD10" s="13">
        <v>0</v>
      </c>
      <c r="BE10" s="13">
        <v>0</v>
      </c>
      <c r="BF10" s="13">
        <v>0</v>
      </c>
      <c r="BG10" s="13">
        <v>0</v>
      </c>
      <c r="BH10" s="13">
        <v>702</v>
      </c>
      <c r="BI10" s="13">
        <v>702</v>
      </c>
      <c r="BJ10" s="13">
        <v>33</v>
      </c>
      <c r="BK10" s="13"/>
      <c r="BL10" s="13">
        <v>140</v>
      </c>
      <c r="BM10" s="13">
        <v>135</v>
      </c>
      <c r="BN10" s="13">
        <v>0</v>
      </c>
      <c r="BO10" s="13">
        <v>0</v>
      </c>
      <c r="BP10" s="13">
        <v>275</v>
      </c>
      <c r="BQ10" s="13"/>
      <c r="BR10" s="13"/>
      <c r="BS10" s="13"/>
      <c r="BT10" s="13"/>
      <c r="BU10" s="13"/>
      <c r="BV10" s="13"/>
    </row>
    <row r="11" spans="1:74" x14ac:dyDescent="0.45">
      <c r="A11" t="s">
        <v>95</v>
      </c>
      <c r="B11" t="s">
        <v>96</v>
      </c>
      <c r="C11" s="13">
        <v>0</v>
      </c>
      <c r="D11" s="13">
        <v>0</v>
      </c>
      <c r="E11" s="13">
        <v>0</v>
      </c>
      <c r="F11" s="13"/>
      <c r="G11" s="13">
        <f t="shared" si="0"/>
        <v>0</v>
      </c>
      <c r="H11" s="13">
        <v>0</v>
      </c>
      <c r="I11" s="13">
        <v>0</v>
      </c>
      <c r="J11" s="13">
        <v>0</v>
      </c>
      <c r="K11" s="13">
        <v>0</v>
      </c>
      <c r="L11" s="13">
        <v>40465</v>
      </c>
      <c r="M11" s="13">
        <v>0</v>
      </c>
      <c r="N11" s="13">
        <v>1</v>
      </c>
      <c r="O11" s="13">
        <v>0</v>
      </c>
      <c r="P11" s="13"/>
      <c r="Q11" s="13">
        <v>0</v>
      </c>
      <c r="R11" s="13">
        <v>40466</v>
      </c>
      <c r="S11" s="13"/>
      <c r="T11" s="13"/>
      <c r="U11" s="13"/>
      <c r="V11" s="13"/>
      <c r="W11" s="13"/>
      <c r="X11" s="13"/>
      <c r="Y11" s="13"/>
      <c r="Z11" s="13"/>
      <c r="AA11" s="13">
        <f t="shared" si="1"/>
        <v>0</v>
      </c>
      <c r="AB11" s="13"/>
      <c r="AC11" s="13"/>
      <c r="AD11" s="13"/>
      <c r="AE11" s="13"/>
      <c r="AF11" s="13"/>
      <c r="AG11" s="13"/>
      <c r="AH11" s="13"/>
      <c r="AI11" s="13"/>
      <c r="AJ11" s="13">
        <v>0</v>
      </c>
      <c r="AK11" s="13"/>
      <c r="AL11" s="13"/>
      <c r="AM11" s="13"/>
      <c r="AN11" s="13"/>
      <c r="AO11" s="13">
        <v>0</v>
      </c>
      <c r="AP11" s="13"/>
      <c r="AQ11" s="13"/>
      <c r="AR11" s="13"/>
      <c r="AS11" s="13">
        <v>0</v>
      </c>
      <c r="AT11" s="13"/>
      <c r="AU11" s="13">
        <v>0</v>
      </c>
      <c r="AV11" s="13"/>
      <c r="AW11" s="13">
        <v>0</v>
      </c>
      <c r="AX11" s="13">
        <v>0</v>
      </c>
      <c r="AY11" s="13">
        <v>0</v>
      </c>
      <c r="AZ11" s="13">
        <v>0</v>
      </c>
      <c r="BA11" s="13">
        <v>0</v>
      </c>
      <c r="BB11" s="13">
        <v>0</v>
      </c>
      <c r="BC11" s="13"/>
      <c r="BD11" s="13">
        <v>0</v>
      </c>
      <c r="BE11" s="13">
        <v>0</v>
      </c>
      <c r="BF11" s="13">
        <v>0</v>
      </c>
      <c r="BG11" s="13">
        <v>0</v>
      </c>
      <c r="BH11" s="13">
        <v>1</v>
      </c>
      <c r="BI11" s="13">
        <v>1</v>
      </c>
      <c r="BJ11" s="13">
        <v>0</v>
      </c>
      <c r="BK11" s="13"/>
      <c r="BL11" s="13"/>
      <c r="BM11" s="13"/>
      <c r="BN11" s="13"/>
      <c r="BO11" s="13"/>
      <c r="BP11" s="13"/>
      <c r="BQ11" s="13"/>
      <c r="BR11" s="13"/>
      <c r="BS11" s="13"/>
      <c r="BT11" s="13"/>
      <c r="BU11" s="13"/>
      <c r="BV11" s="13"/>
    </row>
    <row r="12" spans="1:74" x14ac:dyDescent="0.45">
      <c r="A12" t="s">
        <v>97</v>
      </c>
      <c r="B12" t="s">
        <v>98</v>
      </c>
      <c r="C12" s="13">
        <v>6047</v>
      </c>
      <c r="D12" s="13">
        <v>3065</v>
      </c>
      <c r="E12" s="13">
        <v>6223</v>
      </c>
      <c r="F12" s="13">
        <v>0</v>
      </c>
      <c r="G12" s="13">
        <f t="shared" si="0"/>
        <v>6223</v>
      </c>
      <c r="H12" s="13">
        <v>0</v>
      </c>
      <c r="I12" s="13">
        <v>0</v>
      </c>
      <c r="J12" s="13">
        <v>1447</v>
      </c>
      <c r="K12" s="13">
        <v>16782</v>
      </c>
      <c r="L12" s="13">
        <v>108914</v>
      </c>
      <c r="M12" s="13">
        <v>17101</v>
      </c>
      <c r="N12" s="13">
        <v>14047</v>
      </c>
      <c r="O12" s="13">
        <v>233</v>
      </c>
      <c r="P12" s="13"/>
      <c r="Q12" s="13">
        <v>370</v>
      </c>
      <c r="R12" s="13">
        <v>157447</v>
      </c>
      <c r="S12" s="13">
        <v>875</v>
      </c>
      <c r="T12" s="13">
        <v>13</v>
      </c>
      <c r="U12" s="13">
        <v>30</v>
      </c>
      <c r="V12" s="13">
        <v>2462</v>
      </c>
      <c r="W12" s="13">
        <v>633</v>
      </c>
      <c r="X12" s="13">
        <v>35</v>
      </c>
      <c r="Y12" s="13">
        <v>3</v>
      </c>
      <c r="Z12" s="13">
        <v>0</v>
      </c>
      <c r="AA12" s="13">
        <f t="shared" si="1"/>
        <v>4051</v>
      </c>
      <c r="AB12" s="13">
        <v>185</v>
      </c>
      <c r="AC12" s="13">
        <v>4236</v>
      </c>
      <c r="AD12" s="13">
        <v>1014</v>
      </c>
      <c r="AE12" s="13">
        <v>229</v>
      </c>
      <c r="AF12" s="13">
        <v>2026</v>
      </c>
      <c r="AG12" s="13">
        <v>0</v>
      </c>
      <c r="AH12" s="13">
        <v>944</v>
      </c>
      <c r="AI12" s="13">
        <v>392</v>
      </c>
      <c r="AJ12" s="13">
        <v>8841</v>
      </c>
      <c r="AK12" s="13">
        <v>6994</v>
      </c>
      <c r="AL12" s="13">
        <v>0</v>
      </c>
      <c r="AM12" s="13">
        <v>400</v>
      </c>
      <c r="AN12" s="13">
        <v>55</v>
      </c>
      <c r="AO12" s="13">
        <v>7449</v>
      </c>
      <c r="AP12" s="13">
        <v>0</v>
      </c>
      <c r="AQ12" s="13">
        <v>119</v>
      </c>
      <c r="AR12" s="13">
        <v>692</v>
      </c>
      <c r="AS12" s="13">
        <v>811</v>
      </c>
      <c r="AT12" s="13"/>
      <c r="AU12" s="13">
        <v>0</v>
      </c>
      <c r="AV12" s="13"/>
      <c r="AW12" s="13">
        <v>0</v>
      </c>
      <c r="AX12" s="13">
        <v>3030</v>
      </c>
      <c r="AY12" s="13">
        <v>3030</v>
      </c>
      <c r="AZ12" s="13">
        <v>0</v>
      </c>
      <c r="BA12" s="13">
        <v>7868</v>
      </c>
      <c r="BB12" s="13">
        <v>7868</v>
      </c>
      <c r="BC12" s="13"/>
      <c r="BD12" s="13">
        <v>0</v>
      </c>
      <c r="BE12" s="13">
        <v>1612</v>
      </c>
      <c r="BF12" s="13">
        <v>258</v>
      </c>
      <c r="BG12" s="13">
        <v>0</v>
      </c>
      <c r="BH12" s="13">
        <v>1279</v>
      </c>
      <c r="BI12" s="13">
        <v>14047</v>
      </c>
      <c r="BJ12" s="13">
        <v>233</v>
      </c>
      <c r="BK12" s="13"/>
      <c r="BL12" s="13">
        <v>7135</v>
      </c>
      <c r="BM12" s="13">
        <v>7850</v>
      </c>
      <c r="BN12" s="13">
        <v>0</v>
      </c>
      <c r="BO12" s="13">
        <v>0</v>
      </c>
      <c r="BP12" s="13">
        <v>14990</v>
      </c>
      <c r="BQ12" s="13">
        <v>0</v>
      </c>
      <c r="BR12" s="13">
        <v>845</v>
      </c>
      <c r="BS12" s="13">
        <v>0</v>
      </c>
      <c r="BT12" s="13">
        <v>0</v>
      </c>
      <c r="BU12" s="13">
        <v>845</v>
      </c>
      <c r="BV12" s="13">
        <v>1825</v>
      </c>
    </row>
    <row r="13" spans="1:74" x14ac:dyDescent="0.45">
      <c r="A13" t="s">
        <v>99</v>
      </c>
      <c r="B13" t="s">
        <v>100</v>
      </c>
      <c r="C13" s="13">
        <v>2755</v>
      </c>
      <c r="D13" s="13">
        <v>240</v>
      </c>
      <c r="E13" s="13">
        <v>1033</v>
      </c>
      <c r="F13" s="13">
        <v>0</v>
      </c>
      <c r="G13" s="13">
        <f t="shared" si="0"/>
        <v>1033</v>
      </c>
      <c r="H13" s="13">
        <v>0</v>
      </c>
      <c r="I13" s="13">
        <v>123</v>
      </c>
      <c r="J13" s="13">
        <v>749</v>
      </c>
      <c r="K13" s="13">
        <v>4900</v>
      </c>
      <c r="L13" s="13">
        <v>63044</v>
      </c>
      <c r="M13" s="13">
        <v>1975</v>
      </c>
      <c r="N13" s="13">
        <v>12785</v>
      </c>
      <c r="O13" s="13">
        <v>321</v>
      </c>
      <c r="P13" s="13"/>
      <c r="Q13" s="13">
        <v>231</v>
      </c>
      <c r="R13" s="13">
        <v>83256</v>
      </c>
      <c r="S13" s="13">
        <v>0</v>
      </c>
      <c r="T13" s="13">
        <v>0</v>
      </c>
      <c r="U13" s="13">
        <v>0</v>
      </c>
      <c r="V13" s="13">
        <v>17</v>
      </c>
      <c r="W13" s="13">
        <v>127</v>
      </c>
      <c r="X13" s="13">
        <v>477</v>
      </c>
      <c r="Y13" s="13">
        <v>0</v>
      </c>
      <c r="Z13" s="13">
        <v>57</v>
      </c>
      <c r="AA13" s="13">
        <f t="shared" si="1"/>
        <v>678</v>
      </c>
      <c r="AB13" s="13">
        <v>41</v>
      </c>
      <c r="AC13" s="13">
        <v>719</v>
      </c>
      <c r="AD13" s="13">
        <v>414</v>
      </c>
      <c r="AE13" s="13">
        <v>11</v>
      </c>
      <c r="AF13" s="13">
        <v>479</v>
      </c>
      <c r="AG13" s="13">
        <v>0</v>
      </c>
      <c r="AH13" s="13">
        <v>3</v>
      </c>
      <c r="AI13" s="13">
        <v>12</v>
      </c>
      <c r="AJ13" s="13">
        <v>1638</v>
      </c>
      <c r="AK13" s="13">
        <v>244</v>
      </c>
      <c r="AL13" s="13">
        <v>68</v>
      </c>
      <c r="AM13" s="13">
        <v>0</v>
      </c>
      <c r="AN13" s="13">
        <v>25</v>
      </c>
      <c r="AO13" s="13">
        <v>337</v>
      </c>
      <c r="AP13" s="13">
        <v>0</v>
      </c>
      <c r="AQ13" s="13">
        <v>0</v>
      </c>
      <c r="AR13" s="13">
        <v>0</v>
      </c>
      <c r="AS13" s="13">
        <v>0</v>
      </c>
      <c r="AT13" s="13"/>
      <c r="AU13" s="13">
        <v>35</v>
      </c>
      <c r="AV13" s="13"/>
      <c r="AW13" s="13">
        <v>0</v>
      </c>
      <c r="AX13" s="13">
        <v>0</v>
      </c>
      <c r="AY13" s="13">
        <v>35</v>
      </c>
      <c r="AZ13" s="13">
        <v>7619</v>
      </c>
      <c r="BA13" s="13">
        <v>919</v>
      </c>
      <c r="BB13" s="13">
        <v>8538</v>
      </c>
      <c r="BC13" s="13"/>
      <c r="BD13" s="13">
        <v>0</v>
      </c>
      <c r="BE13" s="13">
        <v>0</v>
      </c>
      <c r="BF13" s="13">
        <v>0</v>
      </c>
      <c r="BG13" s="13">
        <v>0</v>
      </c>
      <c r="BH13" s="13">
        <v>4212</v>
      </c>
      <c r="BI13" s="13">
        <v>12785</v>
      </c>
      <c r="BJ13" s="13">
        <v>321</v>
      </c>
      <c r="BK13" s="13"/>
      <c r="BL13" s="13">
        <v>5360</v>
      </c>
      <c r="BM13" s="13">
        <v>2405</v>
      </c>
      <c r="BN13" s="13">
        <v>0</v>
      </c>
      <c r="BO13" s="13">
        <v>0</v>
      </c>
      <c r="BP13" s="13">
        <v>7770</v>
      </c>
      <c r="BQ13" s="13">
        <v>5</v>
      </c>
      <c r="BR13" s="13">
        <v>670</v>
      </c>
      <c r="BS13" s="13">
        <v>0</v>
      </c>
      <c r="BT13" s="13">
        <v>0</v>
      </c>
      <c r="BU13" s="13">
        <v>675</v>
      </c>
      <c r="BV13" s="13">
        <v>1280</v>
      </c>
    </row>
    <row r="14" spans="1:74" x14ac:dyDescent="0.45">
      <c r="A14" t="s">
        <v>101</v>
      </c>
      <c r="B14" t="s">
        <v>102</v>
      </c>
      <c r="C14" s="13">
        <v>8498</v>
      </c>
      <c r="D14" s="13">
        <v>2530</v>
      </c>
      <c r="E14" s="13">
        <v>17456</v>
      </c>
      <c r="F14" s="13">
        <v>3370</v>
      </c>
      <c r="G14" s="13">
        <f t="shared" si="0"/>
        <v>20826</v>
      </c>
      <c r="H14" s="13">
        <v>102</v>
      </c>
      <c r="I14" s="13">
        <v>0</v>
      </c>
      <c r="J14" s="13">
        <v>3013</v>
      </c>
      <c r="K14" s="13">
        <v>34969</v>
      </c>
      <c r="L14" s="13">
        <v>169757</v>
      </c>
      <c r="M14" s="13">
        <v>39642</v>
      </c>
      <c r="N14" s="13">
        <v>52967</v>
      </c>
      <c r="O14" s="13">
        <v>3231</v>
      </c>
      <c r="P14" s="13"/>
      <c r="Q14" s="13">
        <v>9178</v>
      </c>
      <c r="R14" s="13">
        <v>309744</v>
      </c>
      <c r="S14" s="13">
        <v>1442</v>
      </c>
      <c r="T14" s="13">
        <v>1360</v>
      </c>
      <c r="U14" s="13">
        <v>421</v>
      </c>
      <c r="V14" s="13">
        <v>13160</v>
      </c>
      <c r="W14" s="13">
        <v>1456</v>
      </c>
      <c r="X14" s="13">
        <v>94</v>
      </c>
      <c r="Y14" s="13">
        <v>146</v>
      </c>
      <c r="Z14" s="13">
        <v>0</v>
      </c>
      <c r="AA14" s="13">
        <f t="shared" si="1"/>
        <v>18079</v>
      </c>
      <c r="AB14" s="13">
        <v>2495</v>
      </c>
      <c r="AC14" s="13">
        <v>20574</v>
      </c>
      <c r="AD14" s="13">
        <v>2120</v>
      </c>
      <c r="AE14" s="13">
        <v>231</v>
      </c>
      <c r="AF14" s="13">
        <v>4481</v>
      </c>
      <c r="AG14" s="13">
        <v>0</v>
      </c>
      <c r="AH14" s="13">
        <v>3659</v>
      </c>
      <c r="AI14" s="13">
        <v>312</v>
      </c>
      <c r="AJ14" s="13">
        <v>31377</v>
      </c>
      <c r="AK14" s="13">
        <v>5684</v>
      </c>
      <c r="AL14" s="13">
        <v>35</v>
      </c>
      <c r="AM14" s="13">
        <v>145</v>
      </c>
      <c r="AN14" s="13">
        <v>39</v>
      </c>
      <c r="AO14" s="13">
        <v>5903</v>
      </c>
      <c r="AP14" s="13">
        <v>965</v>
      </c>
      <c r="AQ14" s="13">
        <v>495</v>
      </c>
      <c r="AR14" s="13">
        <v>902</v>
      </c>
      <c r="AS14" s="13">
        <v>2362</v>
      </c>
      <c r="AT14" s="13"/>
      <c r="AU14" s="13">
        <v>355</v>
      </c>
      <c r="AV14" s="13"/>
      <c r="AW14" s="13">
        <v>253</v>
      </c>
      <c r="AX14" s="13">
        <v>7304</v>
      </c>
      <c r="AY14" s="13">
        <v>7912</v>
      </c>
      <c r="AZ14" s="13">
        <v>27952</v>
      </c>
      <c r="BA14" s="13">
        <v>6703</v>
      </c>
      <c r="BB14" s="13">
        <v>34655</v>
      </c>
      <c r="BC14" s="13"/>
      <c r="BD14" s="13">
        <v>171</v>
      </c>
      <c r="BE14" s="13">
        <v>0</v>
      </c>
      <c r="BF14" s="13">
        <v>191</v>
      </c>
      <c r="BG14" s="13">
        <v>141</v>
      </c>
      <c r="BH14" s="13">
        <v>9897</v>
      </c>
      <c r="BI14" s="13">
        <v>52967</v>
      </c>
      <c r="BJ14" s="13">
        <v>3231</v>
      </c>
      <c r="BK14" s="13"/>
      <c r="BL14" s="13">
        <v>8540</v>
      </c>
      <c r="BM14" s="13">
        <v>9515</v>
      </c>
      <c r="BN14" s="13">
        <v>10</v>
      </c>
      <c r="BO14" s="13">
        <v>0</v>
      </c>
      <c r="BP14" s="13">
        <v>18065</v>
      </c>
      <c r="BQ14" s="13">
        <v>0</v>
      </c>
      <c r="BR14" s="13">
        <v>1465</v>
      </c>
      <c r="BS14" s="13">
        <v>0</v>
      </c>
      <c r="BT14" s="13">
        <v>0</v>
      </c>
      <c r="BU14" s="13">
        <v>1465</v>
      </c>
      <c r="BV14" s="13">
        <v>3595</v>
      </c>
    </row>
    <row r="15" spans="1:74" x14ac:dyDescent="0.45">
      <c r="A15" t="s">
        <v>103</v>
      </c>
      <c r="B15" t="s">
        <v>104</v>
      </c>
      <c r="C15" s="13">
        <v>134</v>
      </c>
      <c r="D15" s="13">
        <v>0</v>
      </c>
      <c r="E15" s="13">
        <v>0</v>
      </c>
      <c r="F15" s="13"/>
      <c r="G15" s="13">
        <f t="shared" si="0"/>
        <v>0</v>
      </c>
      <c r="H15" s="13">
        <v>0</v>
      </c>
      <c r="I15" s="13">
        <v>0</v>
      </c>
      <c r="J15" s="13">
        <v>6</v>
      </c>
      <c r="K15" s="13">
        <v>140</v>
      </c>
      <c r="L15" s="13">
        <v>1054</v>
      </c>
      <c r="M15" s="13">
        <v>0</v>
      </c>
      <c r="N15" s="13">
        <v>551</v>
      </c>
      <c r="O15" s="13">
        <v>1</v>
      </c>
      <c r="P15" s="13"/>
      <c r="Q15" s="13">
        <v>12</v>
      </c>
      <c r="R15" s="13">
        <v>1758</v>
      </c>
      <c r="S15" s="13"/>
      <c r="T15" s="13"/>
      <c r="U15" s="13"/>
      <c r="V15" s="13"/>
      <c r="W15" s="13"/>
      <c r="X15" s="13"/>
      <c r="Y15" s="13"/>
      <c r="Z15" s="13"/>
      <c r="AA15" s="13">
        <f t="shared" si="1"/>
        <v>0</v>
      </c>
      <c r="AB15" s="13"/>
      <c r="AC15" s="13"/>
      <c r="AD15" s="13"/>
      <c r="AE15" s="13"/>
      <c r="AF15" s="13"/>
      <c r="AG15" s="13"/>
      <c r="AH15" s="13"/>
      <c r="AI15" s="13"/>
      <c r="AJ15" s="13">
        <v>0</v>
      </c>
      <c r="AK15" s="13"/>
      <c r="AL15" s="13"/>
      <c r="AM15" s="13"/>
      <c r="AN15" s="13"/>
      <c r="AO15" s="13">
        <v>0</v>
      </c>
      <c r="AP15" s="13"/>
      <c r="AQ15" s="13"/>
      <c r="AR15" s="13"/>
      <c r="AS15" s="13">
        <v>0</v>
      </c>
      <c r="AT15" s="13"/>
      <c r="AU15" s="13">
        <v>0</v>
      </c>
      <c r="AV15" s="13"/>
      <c r="AW15" s="13">
        <v>43</v>
      </c>
      <c r="AX15" s="13">
        <v>0</v>
      </c>
      <c r="AY15" s="13">
        <v>43</v>
      </c>
      <c r="AZ15" s="13">
        <v>0</v>
      </c>
      <c r="BA15" s="13">
        <v>0</v>
      </c>
      <c r="BB15" s="13">
        <v>0</v>
      </c>
      <c r="BC15" s="13"/>
      <c r="BD15" s="13">
        <v>194</v>
      </c>
      <c r="BE15" s="13">
        <v>0</v>
      </c>
      <c r="BF15" s="13">
        <v>0</v>
      </c>
      <c r="BG15" s="13">
        <v>0</v>
      </c>
      <c r="BH15" s="13">
        <v>314</v>
      </c>
      <c r="BI15" s="13">
        <v>551</v>
      </c>
      <c r="BJ15" s="13">
        <v>1</v>
      </c>
      <c r="BK15" s="13"/>
      <c r="BL15" s="13"/>
      <c r="BM15" s="13"/>
      <c r="BN15" s="13"/>
      <c r="BO15" s="13"/>
      <c r="BP15" s="13"/>
      <c r="BQ15" s="13"/>
      <c r="BR15" s="13"/>
      <c r="BS15" s="13"/>
      <c r="BT15" s="13"/>
      <c r="BU15" s="13"/>
      <c r="BV15" s="13"/>
    </row>
    <row r="16" spans="1:74" x14ac:dyDescent="0.45">
      <c r="A16" t="s">
        <v>105</v>
      </c>
      <c r="B16" t="s">
        <v>106</v>
      </c>
      <c r="C16" s="13">
        <v>4193</v>
      </c>
      <c r="D16" s="13">
        <v>690</v>
      </c>
      <c r="E16" s="13">
        <v>2423</v>
      </c>
      <c r="F16" s="13">
        <v>0</v>
      </c>
      <c r="G16" s="13">
        <f t="shared" si="0"/>
        <v>2423</v>
      </c>
      <c r="H16" s="13">
        <v>0</v>
      </c>
      <c r="I16" s="13">
        <v>246</v>
      </c>
      <c r="J16" s="13">
        <v>548</v>
      </c>
      <c r="K16" s="13">
        <v>8100</v>
      </c>
      <c r="L16" s="13">
        <v>97854</v>
      </c>
      <c r="M16" s="13">
        <v>3077</v>
      </c>
      <c r="N16" s="13">
        <v>10403</v>
      </c>
      <c r="O16" s="13">
        <v>186</v>
      </c>
      <c r="P16" s="13"/>
      <c r="Q16" s="13">
        <v>110</v>
      </c>
      <c r="R16" s="13">
        <v>119730</v>
      </c>
      <c r="S16" s="13">
        <v>7</v>
      </c>
      <c r="T16" s="13">
        <v>0</v>
      </c>
      <c r="U16" s="13">
        <v>0</v>
      </c>
      <c r="V16" s="13">
        <v>0</v>
      </c>
      <c r="W16" s="13">
        <v>2</v>
      </c>
      <c r="X16" s="13">
        <v>36</v>
      </c>
      <c r="Y16" s="13">
        <v>0</v>
      </c>
      <c r="Z16" s="13">
        <v>0</v>
      </c>
      <c r="AA16" s="13">
        <f t="shared" si="1"/>
        <v>45</v>
      </c>
      <c r="AB16" s="13">
        <v>0</v>
      </c>
      <c r="AC16" s="13">
        <v>45</v>
      </c>
      <c r="AD16" s="13">
        <v>361</v>
      </c>
      <c r="AE16" s="13">
        <v>534</v>
      </c>
      <c r="AF16" s="13">
        <v>1344</v>
      </c>
      <c r="AG16" s="13">
        <v>0</v>
      </c>
      <c r="AH16" s="13">
        <v>218</v>
      </c>
      <c r="AI16" s="13">
        <v>0</v>
      </c>
      <c r="AJ16" s="13">
        <v>2502</v>
      </c>
      <c r="AK16" s="13">
        <v>551</v>
      </c>
      <c r="AL16" s="13">
        <v>0</v>
      </c>
      <c r="AM16" s="13">
        <v>0</v>
      </c>
      <c r="AN16" s="13">
        <v>0</v>
      </c>
      <c r="AO16" s="13">
        <v>551</v>
      </c>
      <c r="AP16" s="13">
        <v>5</v>
      </c>
      <c r="AQ16" s="13">
        <v>-2</v>
      </c>
      <c r="AR16" s="13">
        <v>21</v>
      </c>
      <c r="AS16" s="13">
        <v>24</v>
      </c>
      <c r="AT16" s="13"/>
      <c r="AU16" s="13">
        <v>1552</v>
      </c>
      <c r="AV16" s="13"/>
      <c r="AW16" s="13">
        <v>272</v>
      </c>
      <c r="AX16" s="13">
        <v>5513</v>
      </c>
      <c r="AY16" s="13">
        <v>7337</v>
      </c>
      <c r="AZ16" s="13">
        <v>1209</v>
      </c>
      <c r="BA16" s="13">
        <v>930</v>
      </c>
      <c r="BB16" s="13">
        <v>2139</v>
      </c>
      <c r="BC16" s="13"/>
      <c r="BD16" s="13">
        <v>0</v>
      </c>
      <c r="BE16" s="13">
        <v>0</v>
      </c>
      <c r="BF16" s="13">
        <v>0</v>
      </c>
      <c r="BG16" s="13">
        <v>0</v>
      </c>
      <c r="BH16" s="13">
        <v>927</v>
      </c>
      <c r="BI16" s="13">
        <v>10403</v>
      </c>
      <c r="BJ16" s="13">
        <v>186</v>
      </c>
      <c r="BK16" s="13"/>
      <c r="BL16" s="13">
        <v>8410</v>
      </c>
      <c r="BM16" s="13">
        <v>5515</v>
      </c>
      <c r="BN16" s="13">
        <v>0</v>
      </c>
      <c r="BO16" s="13">
        <v>0</v>
      </c>
      <c r="BP16" s="13">
        <v>13925</v>
      </c>
      <c r="BQ16" s="13">
        <v>0</v>
      </c>
      <c r="BR16" s="13">
        <v>525</v>
      </c>
      <c r="BS16" s="13">
        <v>0</v>
      </c>
      <c r="BT16" s="13">
        <v>0</v>
      </c>
      <c r="BU16" s="13">
        <v>530</v>
      </c>
      <c r="BV16" s="13">
        <v>1145</v>
      </c>
    </row>
    <row r="17" spans="1:74" x14ac:dyDescent="0.45">
      <c r="A17" t="s">
        <v>107</v>
      </c>
      <c r="B17" t="s">
        <v>108</v>
      </c>
      <c r="C17" s="13">
        <v>0</v>
      </c>
      <c r="D17" s="13">
        <v>0</v>
      </c>
      <c r="E17" s="13">
        <v>0</v>
      </c>
      <c r="F17" s="13"/>
      <c r="G17" s="13">
        <f t="shared" si="0"/>
        <v>0</v>
      </c>
      <c r="H17" s="13">
        <v>0</v>
      </c>
      <c r="I17" s="13">
        <v>0</v>
      </c>
      <c r="J17" s="13">
        <v>0</v>
      </c>
      <c r="K17" s="13">
        <v>0</v>
      </c>
      <c r="L17" s="13">
        <v>41383</v>
      </c>
      <c r="M17" s="13">
        <v>0</v>
      </c>
      <c r="N17" s="13">
        <v>188</v>
      </c>
      <c r="O17" s="13">
        <v>0</v>
      </c>
      <c r="P17" s="13"/>
      <c r="Q17" s="13">
        <v>0</v>
      </c>
      <c r="R17" s="13">
        <v>41571</v>
      </c>
      <c r="S17" s="13"/>
      <c r="T17" s="13"/>
      <c r="U17" s="13"/>
      <c r="V17" s="13"/>
      <c r="W17" s="13"/>
      <c r="X17" s="13"/>
      <c r="Y17" s="13"/>
      <c r="Z17" s="13"/>
      <c r="AA17" s="13">
        <f t="shared" si="1"/>
        <v>0</v>
      </c>
      <c r="AB17" s="13"/>
      <c r="AC17" s="13"/>
      <c r="AD17" s="13"/>
      <c r="AE17" s="13"/>
      <c r="AF17" s="13"/>
      <c r="AG17" s="13"/>
      <c r="AH17" s="13"/>
      <c r="AI17" s="13"/>
      <c r="AJ17" s="13">
        <v>0</v>
      </c>
      <c r="AK17" s="13"/>
      <c r="AL17" s="13"/>
      <c r="AM17" s="13"/>
      <c r="AN17" s="13"/>
      <c r="AO17" s="13">
        <v>0</v>
      </c>
      <c r="AP17" s="13"/>
      <c r="AQ17" s="13"/>
      <c r="AR17" s="13"/>
      <c r="AS17" s="13">
        <v>0</v>
      </c>
      <c r="AT17" s="13"/>
      <c r="AU17" s="13">
        <v>0</v>
      </c>
      <c r="AV17" s="13"/>
      <c r="AW17" s="13">
        <v>0</v>
      </c>
      <c r="AX17" s="13">
        <v>0</v>
      </c>
      <c r="AY17" s="13">
        <v>0</v>
      </c>
      <c r="AZ17" s="13">
        <v>0</v>
      </c>
      <c r="BA17" s="13">
        <v>0</v>
      </c>
      <c r="BB17" s="13">
        <v>0</v>
      </c>
      <c r="BC17" s="13"/>
      <c r="BD17" s="13">
        <v>0</v>
      </c>
      <c r="BE17" s="13">
        <v>0</v>
      </c>
      <c r="BF17" s="13">
        <v>0</v>
      </c>
      <c r="BG17" s="13">
        <v>0</v>
      </c>
      <c r="BH17" s="13">
        <v>188</v>
      </c>
      <c r="BI17" s="13">
        <v>188</v>
      </c>
      <c r="BJ17" s="13">
        <v>0</v>
      </c>
      <c r="BK17" s="13"/>
      <c r="BL17" s="13">
        <v>1800</v>
      </c>
      <c r="BM17" s="13">
        <v>3280</v>
      </c>
      <c r="BN17" s="13">
        <v>35</v>
      </c>
      <c r="BO17" s="13">
        <v>0</v>
      </c>
      <c r="BP17" s="13">
        <v>5115</v>
      </c>
      <c r="BQ17" s="13"/>
      <c r="BR17" s="13"/>
      <c r="BS17" s="13"/>
      <c r="BT17" s="13"/>
      <c r="BU17" s="13"/>
      <c r="BV17" s="13"/>
    </row>
    <row r="18" spans="1:74" x14ac:dyDescent="0.45">
      <c r="A18" t="s">
        <v>109</v>
      </c>
      <c r="B18" t="s">
        <v>110</v>
      </c>
      <c r="C18" s="13">
        <v>5413</v>
      </c>
      <c r="D18" s="13">
        <v>396</v>
      </c>
      <c r="E18" s="13">
        <v>9591</v>
      </c>
      <c r="F18" s="13">
        <v>0</v>
      </c>
      <c r="G18" s="13">
        <f t="shared" si="0"/>
        <v>9591</v>
      </c>
      <c r="H18" s="13">
        <v>0</v>
      </c>
      <c r="I18" s="13">
        <v>0</v>
      </c>
      <c r="J18" s="13">
        <v>1114</v>
      </c>
      <c r="K18" s="13">
        <v>16514</v>
      </c>
      <c r="L18" s="13">
        <v>68665</v>
      </c>
      <c r="M18" s="13">
        <v>8839</v>
      </c>
      <c r="N18" s="13">
        <v>9068</v>
      </c>
      <c r="O18" s="13">
        <v>836</v>
      </c>
      <c r="P18" s="13"/>
      <c r="Q18" s="13">
        <v>1500</v>
      </c>
      <c r="R18" s="13">
        <v>105422</v>
      </c>
      <c r="S18" s="13">
        <v>681</v>
      </c>
      <c r="T18" s="13">
        <v>1259</v>
      </c>
      <c r="U18" s="13">
        <v>11</v>
      </c>
      <c r="V18" s="13">
        <v>94</v>
      </c>
      <c r="W18" s="13">
        <v>258</v>
      </c>
      <c r="X18" s="13">
        <v>530</v>
      </c>
      <c r="Y18" s="13">
        <v>63</v>
      </c>
      <c r="Z18" s="13">
        <v>340</v>
      </c>
      <c r="AA18" s="13">
        <f t="shared" si="1"/>
        <v>3236</v>
      </c>
      <c r="AB18" s="13">
        <v>0</v>
      </c>
      <c r="AC18" s="13">
        <v>3236</v>
      </c>
      <c r="AD18" s="13">
        <v>2716</v>
      </c>
      <c r="AE18" s="13">
        <v>397</v>
      </c>
      <c r="AF18" s="13">
        <v>37</v>
      </c>
      <c r="AG18" s="13">
        <v>0</v>
      </c>
      <c r="AH18" s="13">
        <v>12</v>
      </c>
      <c r="AI18" s="13">
        <v>28</v>
      </c>
      <c r="AJ18" s="13">
        <v>6426</v>
      </c>
      <c r="AK18" s="13">
        <v>1062</v>
      </c>
      <c r="AL18" s="13">
        <v>38</v>
      </c>
      <c r="AM18" s="13">
        <v>0</v>
      </c>
      <c r="AN18" s="13">
        <v>412</v>
      </c>
      <c r="AO18" s="13">
        <v>1512</v>
      </c>
      <c r="AP18" s="13">
        <v>435</v>
      </c>
      <c r="AQ18" s="13">
        <v>172</v>
      </c>
      <c r="AR18" s="13">
        <v>294</v>
      </c>
      <c r="AS18" s="13">
        <v>901</v>
      </c>
      <c r="AT18" s="13"/>
      <c r="AU18" s="13">
        <v>0</v>
      </c>
      <c r="AV18" s="13"/>
      <c r="AW18" s="13">
        <v>0</v>
      </c>
      <c r="AX18" s="13">
        <v>801</v>
      </c>
      <c r="AY18" s="13">
        <v>801</v>
      </c>
      <c r="AZ18" s="13">
        <v>0</v>
      </c>
      <c r="BA18" s="13">
        <v>1404</v>
      </c>
      <c r="BB18" s="13">
        <v>1404</v>
      </c>
      <c r="BC18" s="13"/>
      <c r="BD18" s="13">
        <v>0</v>
      </c>
      <c r="BE18" s="13">
        <v>0</v>
      </c>
      <c r="BF18" s="13">
        <v>0</v>
      </c>
      <c r="BG18" s="13">
        <v>0</v>
      </c>
      <c r="BH18" s="13">
        <v>6863</v>
      </c>
      <c r="BI18" s="13">
        <v>9068</v>
      </c>
      <c r="BJ18" s="13">
        <v>836</v>
      </c>
      <c r="BK18" s="13"/>
      <c r="BL18" s="13">
        <v>6270</v>
      </c>
      <c r="BM18" s="13">
        <v>5100</v>
      </c>
      <c r="BN18" s="13">
        <v>20</v>
      </c>
      <c r="BO18" s="13">
        <v>0</v>
      </c>
      <c r="BP18" s="13">
        <v>11390</v>
      </c>
      <c r="BQ18" s="13">
        <v>0</v>
      </c>
      <c r="BR18" s="13">
        <v>1200</v>
      </c>
      <c r="BS18" s="13">
        <v>0</v>
      </c>
      <c r="BT18" s="13">
        <v>0</v>
      </c>
      <c r="BU18" s="13">
        <v>1200</v>
      </c>
      <c r="BV18" s="13">
        <v>1870</v>
      </c>
    </row>
    <row r="19" spans="1:74" x14ac:dyDescent="0.45">
      <c r="A19" t="s">
        <v>111</v>
      </c>
      <c r="B19" t="s">
        <v>112</v>
      </c>
      <c r="C19" s="13">
        <v>10865</v>
      </c>
      <c r="D19" s="13">
        <v>1197</v>
      </c>
      <c r="E19" s="13">
        <v>2500</v>
      </c>
      <c r="F19" s="13">
        <v>0</v>
      </c>
      <c r="G19" s="13">
        <f t="shared" si="0"/>
        <v>2500</v>
      </c>
      <c r="H19" s="13">
        <v>-77</v>
      </c>
      <c r="I19" s="13">
        <v>0</v>
      </c>
      <c r="J19" s="13">
        <v>3573</v>
      </c>
      <c r="K19" s="13">
        <v>18058</v>
      </c>
      <c r="L19" s="13">
        <v>208580</v>
      </c>
      <c r="M19" s="13">
        <v>2489</v>
      </c>
      <c r="N19" s="13">
        <v>15859</v>
      </c>
      <c r="O19" s="13">
        <v>227</v>
      </c>
      <c r="P19" s="13"/>
      <c r="Q19" s="13">
        <v>1553</v>
      </c>
      <c r="R19" s="13">
        <v>246766</v>
      </c>
      <c r="S19" s="13">
        <v>0</v>
      </c>
      <c r="T19" s="13">
        <v>0</v>
      </c>
      <c r="U19" s="13">
        <v>0</v>
      </c>
      <c r="V19" s="13">
        <v>64</v>
      </c>
      <c r="W19" s="13">
        <v>0</v>
      </c>
      <c r="X19" s="13">
        <v>419</v>
      </c>
      <c r="Y19" s="13">
        <v>0</v>
      </c>
      <c r="Z19" s="13">
        <v>107</v>
      </c>
      <c r="AA19" s="13">
        <f t="shared" si="1"/>
        <v>590</v>
      </c>
      <c r="AB19" s="13">
        <v>249</v>
      </c>
      <c r="AC19" s="13">
        <v>839</v>
      </c>
      <c r="AD19" s="13">
        <v>118</v>
      </c>
      <c r="AE19" s="13">
        <v>78</v>
      </c>
      <c r="AF19" s="13">
        <v>198</v>
      </c>
      <c r="AG19" s="13">
        <v>0</v>
      </c>
      <c r="AH19" s="13">
        <v>174</v>
      </c>
      <c r="AI19" s="13">
        <v>154</v>
      </c>
      <c r="AJ19" s="13">
        <v>1561</v>
      </c>
      <c r="AK19" s="13">
        <v>728</v>
      </c>
      <c r="AL19" s="13">
        <v>0</v>
      </c>
      <c r="AM19" s="13">
        <v>0</v>
      </c>
      <c r="AN19" s="13">
        <v>0</v>
      </c>
      <c r="AO19" s="13">
        <v>728</v>
      </c>
      <c r="AP19" s="13">
        <v>106</v>
      </c>
      <c r="AQ19" s="13">
        <v>84</v>
      </c>
      <c r="AR19" s="13">
        <v>10</v>
      </c>
      <c r="AS19" s="13">
        <v>200</v>
      </c>
      <c r="AT19" s="13"/>
      <c r="AU19" s="13">
        <v>430</v>
      </c>
      <c r="AV19" s="13"/>
      <c r="AW19" s="13">
        <v>0</v>
      </c>
      <c r="AX19" s="13">
        <v>0</v>
      </c>
      <c r="AY19" s="13">
        <v>430</v>
      </c>
      <c r="AZ19" s="13">
        <v>5064</v>
      </c>
      <c r="BA19" s="13">
        <v>2418</v>
      </c>
      <c r="BB19" s="13">
        <v>7482</v>
      </c>
      <c r="BC19" s="13"/>
      <c r="BD19" s="13">
        <v>440</v>
      </c>
      <c r="BE19" s="13">
        <v>1898</v>
      </c>
      <c r="BF19" s="13">
        <v>403</v>
      </c>
      <c r="BG19" s="13">
        <v>657</v>
      </c>
      <c r="BH19" s="13">
        <v>4549</v>
      </c>
      <c r="BI19" s="13">
        <v>15859</v>
      </c>
      <c r="BJ19" s="13">
        <v>227</v>
      </c>
      <c r="BK19" s="13"/>
      <c r="BL19" s="13">
        <v>16245</v>
      </c>
      <c r="BM19" s="13">
        <v>9595</v>
      </c>
      <c r="BN19" s="13">
        <v>15</v>
      </c>
      <c r="BO19" s="13">
        <v>0</v>
      </c>
      <c r="BP19" s="13">
        <v>25855</v>
      </c>
      <c r="BQ19" s="13">
        <v>5</v>
      </c>
      <c r="BR19" s="13">
        <v>1875</v>
      </c>
      <c r="BS19" s="13">
        <v>25</v>
      </c>
      <c r="BT19" s="13">
        <v>0</v>
      </c>
      <c r="BU19" s="13">
        <v>1910</v>
      </c>
      <c r="BV19" s="13">
        <v>3220</v>
      </c>
    </row>
    <row r="20" spans="1:74" x14ac:dyDescent="0.45">
      <c r="A20" t="s">
        <v>113</v>
      </c>
      <c r="B20" t="s">
        <v>114</v>
      </c>
      <c r="C20" s="13">
        <v>29323</v>
      </c>
      <c r="D20" s="13">
        <v>5261</v>
      </c>
      <c r="E20" s="13">
        <v>41392</v>
      </c>
      <c r="F20" s="13">
        <v>1431</v>
      </c>
      <c r="G20" s="13">
        <f t="shared" si="0"/>
        <v>42823</v>
      </c>
      <c r="H20" s="13">
        <v>0</v>
      </c>
      <c r="I20" s="13">
        <v>71</v>
      </c>
      <c r="J20" s="13">
        <v>7344</v>
      </c>
      <c r="K20" s="13">
        <v>84822</v>
      </c>
      <c r="L20" s="13">
        <v>351782</v>
      </c>
      <c r="M20" s="13">
        <v>150620</v>
      </c>
      <c r="N20" s="13">
        <v>110885</v>
      </c>
      <c r="O20" s="13">
        <v>10992</v>
      </c>
      <c r="P20" s="13"/>
      <c r="Q20" s="13">
        <v>7195</v>
      </c>
      <c r="R20" s="13">
        <v>716296</v>
      </c>
      <c r="S20" s="13">
        <v>6448</v>
      </c>
      <c r="T20" s="13">
        <v>9340</v>
      </c>
      <c r="U20" s="13">
        <v>3718</v>
      </c>
      <c r="V20" s="13">
        <v>20076</v>
      </c>
      <c r="W20" s="13">
        <v>2910</v>
      </c>
      <c r="X20" s="13">
        <v>1589</v>
      </c>
      <c r="Y20" s="13">
        <v>4106</v>
      </c>
      <c r="Z20" s="13">
        <v>0</v>
      </c>
      <c r="AA20" s="13">
        <f t="shared" si="1"/>
        <v>48187</v>
      </c>
      <c r="AB20" s="13">
        <v>1766</v>
      </c>
      <c r="AC20" s="13">
        <v>49953</v>
      </c>
      <c r="AD20" s="13">
        <v>21734</v>
      </c>
      <c r="AE20" s="13">
        <v>5010</v>
      </c>
      <c r="AF20" s="13">
        <v>33307</v>
      </c>
      <c r="AG20" s="13">
        <v>0</v>
      </c>
      <c r="AH20" s="13">
        <v>7646</v>
      </c>
      <c r="AI20" s="13">
        <v>1359</v>
      </c>
      <c r="AJ20" s="13">
        <v>119009</v>
      </c>
      <c r="AK20" s="13">
        <v>21153</v>
      </c>
      <c r="AL20" s="13">
        <v>540</v>
      </c>
      <c r="AM20" s="13">
        <v>1728</v>
      </c>
      <c r="AN20" s="13">
        <v>340</v>
      </c>
      <c r="AO20" s="13">
        <v>23761</v>
      </c>
      <c r="AP20" s="13">
        <v>2660</v>
      </c>
      <c r="AQ20" s="13">
        <v>4800</v>
      </c>
      <c r="AR20" s="13">
        <v>390</v>
      </c>
      <c r="AS20" s="13">
        <v>7850</v>
      </c>
      <c r="AT20" s="13"/>
      <c r="AU20" s="13">
        <v>5980</v>
      </c>
      <c r="AV20" s="13"/>
      <c r="AW20" s="13">
        <v>854</v>
      </c>
      <c r="AX20" s="13">
        <v>1709</v>
      </c>
      <c r="AY20" s="13">
        <v>8543</v>
      </c>
      <c r="AZ20" s="13">
        <v>34441</v>
      </c>
      <c r="BA20" s="13">
        <v>12173</v>
      </c>
      <c r="BB20" s="13">
        <v>46614</v>
      </c>
      <c r="BC20" s="13"/>
      <c r="BD20" s="13">
        <v>13969</v>
      </c>
      <c r="BE20" s="13">
        <v>0</v>
      </c>
      <c r="BF20" s="13">
        <v>573</v>
      </c>
      <c r="BG20" s="13">
        <v>279</v>
      </c>
      <c r="BH20" s="13">
        <v>40907</v>
      </c>
      <c r="BI20" s="13">
        <v>110885</v>
      </c>
      <c r="BJ20" s="13">
        <v>10992</v>
      </c>
      <c r="BK20" s="13"/>
      <c r="BL20" s="13">
        <v>20435</v>
      </c>
      <c r="BM20" s="13">
        <v>15005</v>
      </c>
      <c r="BN20" s="13">
        <v>10</v>
      </c>
      <c r="BO20" s="13">
        <v>0</v>
      </c>
      <c r="BP20" s="13">
        <v>35445</v>
      </c>
      <c r="BQ20" s="13">
        <v>15</v>
      </c>
      <c r="BR20" s="13">
        <v>3965</v>
      </c>
      <c r="BS20" s="13">
        <v>40</v>
      </c>
      <c r="BT20" s="13">
        <v>0</v>
      </c>
      <c r="BU20" s="13">
        <v>4020</v>
      </c>
      <c r="BV20" s="13">
        <v>8400</v>
      </c>
    </row>
    <row r="21" spans="1:74" x14ac:dyDescent="0.45">
      <c r="A21" t="s">
        <v>115</v>
      </c>
      <c r="B21" t="s">
        <v>116</v>
      </c>
      <c r="C21" s="13">
        <v>1821</v>
      </c>
      <c r="D21" s="13">
        <v>0</v>
      </c>
      <c r="E21" s="13">
        <v>0</v>
      </c>
      <c r="F21" s="13">
        <v>0</v>
      </c>
      <c r="G21" s="13">
        <f t="shared" si="0"/>
        <v>0</v>
      </c>
      <c r="H21" s="13">
        <v>6344</v>
      </c>
      <c r="I21" s="13">
        <v>0</v>
      </c>
      <c r="J21" s="13">
        <v>323</v>
      </c>
      <c r="K21" s="13">
        <v>8488</v>
      </c>
      <c r="L21" s="13">
        <v>36668</v>
      </c>
      <c r="M21" s="13">
        <v>0</v>
      </c>
      <c r="N21" s="13">
        <v>6712</v>
      </c>
      <c r="O21" s="13">
        <v>1336</v>
      </c>
      <c r="P21" s="13"/>
      <c r="Q21" s="13">
        <v>0</v>
      </c>
      <c r="R21" s="13">
        <v>53204</v>
      </c>
      <c r="S21" s="13">
        <v>0</v>
      </c>
      <c r="T21" s="13">
        <v>0</v>
      </c>
      <c r="U21" s="13">
        <v>0</v>
      </c>
      <c r="V21" s="13">
        <v>0</v>
      </c>
      <c r="W21" s="13">
        <v>0</v>
      </c>
      <c r="X21" s="13">
        <v>0</v>
      </c>
      <c r="Y21" s="13">
        <v>0</v>
      </c>
      <c r="Z21" s="13">
        <v>0</v>
      </c>
      <c r="AA21" s="13">
        <f t="shared" si="1"/>
        <v>0</v>
      </c>
      <c r="AB21" s="13">
        <v>0</v>
      </c>
      <c r="AC21" s="13">
        <v>0</v>
      </c>
      <c r="AD21" s="13">
        <v>0</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c r="AU21" s="13">
        <v>73</v>
      </c>
      <c r="AV21" s="13"/>
      <c r="AW21" s="13">
        <v>0</v>
      </c>
      <c r="AX21" s="13">
        <v>0</v>
      </c>
      <c r="AY21" s="13">
        <v>73</v>
      </c>
      <c r="AZ21" s="13">
        <v>4825</v>
      </c>
      <c r="BA21" s="13">
        <v>982</v>
      </c>
      <c r="BB21" s="13">
        <v>5807</v>
      </c>
      <c r="BC21" s="13"/>
      <c r="BD21" s="13">
        <v>0</v>
      </c>
      <c r="BE21" s="13">
        <v>0</v>
      </c>
      <c r="BF21" s="13">
        <v>0</v>
      </c>
      <c r="BG21" s="13">
        <v>0</v>
      </c>
      <c r="BH21" s="13">
        <v>832</v>
      </c>
      <c r="BI21" s="13">
        <v>6712</v>
      </c>
      <c r="BJ21" s="13">
        <v>1336</v>
      </c>
      <c r="BK21" s="13"/>
      <c r="BL21" s="13">
        <v>3345</v>
      </c>
      <c r="BM21" s="13">
        <v>1555</v>
      </c>
      <c r="BN21" s="13">
        <v>0</v>
      </c>
      <c r="BO21" s="13">
        <v>0</v>
      </c>
      <c r="BP21" s="13">
        <v>4905</v>
      </c>
      <c r="BQ21" s="13">
        <v>0</v>
      </c>
      <c r="BR21" s="13">
        <v>295</v>
      </c>
      <c r="BS21" s="13">
        <v>0</v>
      </c>
      <c r="BT21" s="13">
        <v>0</v>
      </c>
      <c r="BU21" s="13">
        <v>295</v>
      </c>
      <c r="BV21" s="13">
        <v>630</v>
      </c>
    </row>
    <row r="22" spans="1:74" x14ac:dyDescent="0.45">
      <c r="A22" t="s">
        <v>117</v>
      </c>
      <c r="B22" t="s">
        <v>118</v>
      </c>
      <c r="C22" s="13">
        <v>0</v>
      </c>
      <c r="D22" s="13">
        <v>0</v>
      </c>
      <c r="E22" s="13">
        <v>0</v>
      </c>
      <c r="F22" s="13">
        <v>0</v>
      </c>
      <c r="G22" s="13">
        <f t="shared" si="0"/>
        <v>0</v>
      </c>
      <c r="H22" s="13">
        <v>0</v>
      </c>
      <c r="I22" s="13">
        <v>0</v>
      </c>
      <c r="J22" s="13">
        <v>0</v>
      </c>
      <c r="K22" s="13">
        <v>0</v>
      </c>
      <c r="L22" s="13">
        <v>282</v>
      </c>
      <c r="M22" s="13">
        <v>0</v>
      </c>
      <c r="N22" s="13">
        <v>14</v>
      </c>
      <c r="O22" s="13">
        <v>182</v>
      </c>
      <c r="P22" s="13"/>
      <c r="Q22" s="13">
        <v>120</v>
      </c>
      <c r="R22" s="13">
        <v>598</v>
      </c>
      <c r="S22" s="13"/>
      <c r="T22" s="13"/>
      <c r="U22" s="13"/>
      <c r="V22" s="13"/>
      <c r="W22" s="13"/>
      <c r="X22" s="13"/>
      <c r="Y22" s="13"/>
      <c r="Z22" s="13"/>
      <c r="AA22" s="13">
        <f t="shared" si="1"/>
        <v>0</v>
      </c>
      <c r="AB22" s="13"/>
      <c r="AC22" s="13"/>
      <c r="AD22" s="13"/>
      <c r="AE22" s="13"/>
      <c r="AF22" s="13"/>
      <c r="AG22" s="13"/>
      <c r="AH22" s="13"/>
      <c r="AI22" s="13"/>
      <c r="AJ22" s="13">
        <v>0</v>
      </c>
      <c r="AK22" s="13"/>
      <c r="AL22" s="13"/>
      <c r="AM22" s="13"/>
      <c r="AN22" s="13"/>
      <c r="AO22" s="13">
        <v>0</v>
      </c>
      <c r="AP22" s="13"/>
      <c r="AQ22" s="13"/>
      <c r="AR22" s="13"/>
      <c r="AS22" s="13">
        <v>0</v>
      </c>
      <c r="AT22" s="13"/>
      <c r="AU22" s="13">
        <v>14</v>
      </c>
      <c r="AV22" s="13"/>
      <c r="AW22" s="13">
        <v>0</v>
      </c>
      <c r="AX22" s="13">
        <v>0</v>
      </c>
      <c r="AY22" s="13">
        <v>14</v>
      </c>
      <c r="AZ22" s="13">
        <v>0</v>
      </c>
      <c r="BA22" s="13">
        <v>0</v>
      </c>
      <c r="BB22" s="13">
        <v>0</v>
      </c>
      <c r="BC22" s="13"/>
      <c r="BD22" s="13">
        <v>0</v>
      </c>
      <c r="BE22" s="13">
        <v>0</v>
      </c>
      <c r="BF22" s="13">
        <v>0</v>
      </c>
      <c r="BG22" s="13">
        <v>0</v>
      </c>
      <c r="BH22" s="13">
        <v>0</v>
      </c>
      <c r="BI22" s="13">
        <v>14</v>
      </c>
      <c r="BJ22" s="13">
        <v>182</v>
      </c>
      <c r="BK22" s="13"/>
      <c r="BL22" s="13">
        <v>30</v>
      </c>
      <c r="BM22" s="13">
        <v>25</v>
      </c>
      <c r="BN22" s="13">
        <v>0</v>
      </c>
      <c r="BO22" s="13">
        <v>0</v>
      </c>
      <c r="BP22" s="13">
        <v>55</v>
      </c>
      <c r="BQ22" s="13"/>
      <c r="BR22" s="13"/>
      <c r="BS22" s="13"/>
      <c r="BT22" s="13"/>
      <c r="BU22" s="13"/>
      <c r="BV22" s="13"/>
    </row>
    <row r="23" spans="1:74" x14ac:dyDescent="0.45">
      <c r="A23" t="s">
        <v>119</v>
      </c>
      <c r="B23" t="s">
        <v>120</v>
      </c>
      <c r="C23" s="13">
        <v>432</v>
      </c>
      <c r="D23" s="13">
        <v>1188</v>
      </c>
      <c r="E23" s="13">
        <v>87</v>
      </c>
      <c r="F23" s="13">
        <v>0</v>
      </c>
      <c r="G23" s="13">
        <f t="shared" si="0"/>
        <v>87</v>
      </c>
      <c r="H23" s="13">
        <v>820</v>
      </c>
      <c r="I23" s="13">
        <v>204</v>
      </c>
      <c r="J23" s="13">
        <v>194</v>
      </c>
      <c r="K23" s="13">
        <v>2925</v>
      </c>
      <c r="L23" s="13">
        <v>16812</v>
      </c>
      <c r="M23" s="13">
        <v>226</v>
      </c>
      <c r="N23" s="13">
        <v>4266</v>
      </c>
      <c r="O23" s="13">
        <v>52</v>
      </c>
      <c r="P23" s="13"/>
      <c r="Q23" s="13">
        <v>0</v>
      </c>
      <c r="R23" s="13">
        <v>24281</v>
      </c>
      <c r="S23" s="13">
        <v>0</v>
      </c>
      <c r="T23" s="13">
        <v>0</v>
      </c>
      <c r="U23" s="13">
        <v>0</v>
      </c>
      <c r="V23" s="13">
        <v>0</v>
      </c>
      <c r="W23" s="13">
        <v>0</v>
      </c>
      <c r="X23" s="13">
        <v>0</v>
      </c>
      <c r="Y23" s="13">
        <v>0</v>
      </c>
      <c r="Z23" s="13">
        <v>0</v>
      </c>
      <c r="AA23" s="13">
        <f t="shared" si="1"/>
        <v>0</v>
      </c>
      <c r="AB23" s="13">
        <v>68</v>
      </c>
      <c r="AC23" s="13">
        <v>68</v>
      </c>
      <c r="AD23" s="13">
        <v>0</v>
      </c>
      <c r="AE23" s="13">
        <v>121</v>
      </c>
      <c r="AF23" s="13">
        <v>6</v>
      </c>
      <c r="AG23" s="13">
        <v>0</v>
      </c>
      <c r="AH23" s="13">
        <v>0</v>
      </c>
      <c r="AI23" s="13">
        <v>0</v>
      </c>
      <c r="AJ23" s="13">
        <v>195</v>
      </c>
      <c r="AK23" s="13">
        <v>0</v>
      </c>
      <c r="AL23" s="13">
        <v>0</v>
      </c>
      <c r="AM23" s="13">
        <v>0</v>
      </c>
      <c r="AN23" s="13">
        <v>0</v>
      </c>
      <c r="AO23" s="13">
        <v>0</v>
      </c>
      <c r="AP23" s="13">
        <v>0</v>
      </c>
      <c r="AQ23" s="13">
        <v>0</v>
      </c>
      <c r="AR23" s="13">
        <v>31</v>
      </c>
      <c r="AS23" s="13">
        <v>31</v>
      </c>
      <c r="AT23" s="13"/>
      <c r="AU23" s="13">
        <v>0</v>
      </c>
      <c r="AV23" s="13"/>
      <c r="AW23" s="13">
        <v>0</v>
      </c>
      <c r="AX23" s="13">
        <v>0</v>
      </c>
      <c r="AY23" s="13">
        <v>0</v>
      </c>
      <c r="AZ23" s="13">
        <v>1400</v>
      </c>
      <c r="BA23" s="13">
        <v>1462</v>
      </c>
      <c r="BB23" s="13">
        <v>2862</v>
      </c>
      <c r="BC23" s="13"/>
      <c r="BD23" s="13">
        <v>0</v>
      </c>
      <c r="BE23" s="13">
        <v>0</v>
      </c>
      <c r="BF23" s="13">
        <v>35</v>
      </c>
      <c r="BG23" s="13">
        <v>0</v>
      </c>
      <c r="BH23" s="13">
        <v>1369</v>
      </c>
      <c r="BI23" s="13">
        <v>4266</v>
      </c>
      <c r="BJ23" s="13">
        <v>52</v>
      </c>
      <c r="BK23" s="13"/>
      <c r="BL23" s="13">
        <v>1815</v>
      </c>
      <c r="BM23" s="13">
        <v>440</v>
      </c>
      <c r="BN23" s="13">
        <v>0</v>
      </c>
      <c r="BO23" s="13">
        <v>0</v>
      </c>
      <c r="BP23" s="13">
        <v>2260</v>
      </c>
      <c r="BQ23" s="13">
        <v>0</v>
      </c>
      <c r="BR23" s="13">
        <v>110</v>
      </c>
      <c r="BS23" s="13">
        <v>0</v>
      </c>
      <c r="BT23" s="13">
        <v>0</v>
      </c>
      <c r="BU23" s="13">
        <v>110</v>
      </c>
      <c r="BV23" s="13">
        <v>350</v>
      </c>
    </row>
    <row r="24" spans="1:74" x14ac:dyDescent="0.45">
      <c r="A24" t="s">
        <v>121</v>
      </c>
      <c r="B24" t="s">
        <v>122</v>
      </c>
      <c r="C24" s="13">
        <v>2907</v>
      </c>
      <c r="D24" s="13">
        <v>0</v>
      </c>
      <c r="E24" s="13">
        <v>476</v>
      </c>
      <c r="F24" s="13">
        <v>0</v>
      </c>
      <c r="G24" s="13">
        <f t="shared" si="0"/>
        <v>476</v>
      </c>
      <c r="H24" s="13">
        <v>19394</v>
      </c>
      <c r="I24" s="13">
        <v>0</v>
      </c>
      <c r="J24" s="13">
        <v>1868</v>
      </c>
      <c r="K24" s="13">
        <v>24645</v>
      </c>
      <c r="L24" s="13">
        <v>54122</v>
      </c>
      <c r="M24" s="13">
        <v>444</v>
      </c>
      <c r="N24" s="13">
        <v>6747</v>
      </c>
      <c r="O24" s="13">
        <v>87</v>
      </c>
      <c r="P24" s="13"/>
      <c r="Q24" s="13">
        <v>23</v>
      </c>
      <c r="R24" s="13">
        <v>86068</v>
      </c>
      <c r="S24" s="13">
        <v>0</v>
      </c>
      <c r="T24" s="13">
        <v>0</v>
      </c>
      <c r="U24" s="13">
        <v>0</v>
      </c>
      <c r="V24" s="13">
        <v>0</v>
      </c>
      <c r="W24" s="13">
        <v>0</v>
      </c>
      <c r="X24" s="13">
        <v>0</v>
      </c>
      <c r="Y24" s="13">
        <v>0</v>
      </c>
      <c r="Z24" s="13">
        <v>0</v>
      </c>
      <c r="AA24" s="13">
        <f t="shared" si="1"/>
        <v>0</v>
      </c>
      <c r="AB24" s="13">
        <v>0</v>
      </c>
      <c r="AC24" s="13">
        <v>0</v>
      </c>
      <c r="AD24" s="13">
        <v>17</v>
      </c>
      <c r="AE24" s="13">
        <v>0</v>
      </c>
      <c r="AF24" s="13">
        <v>87</v>
      </c>
      <c r="AG24" s="13">
        <v>0</v>
      </c>
      <c r="AH24" s="13">
        <v>155</v>
      </c>
      <c r="AI24" s="13">
        <v>0</v>
      </c>
      <c r="AJ24" s="13">
        <v>259</v>
      </c>
      <c r="AK24" s="13">
        <v>166</v>
      </c>
      <c r="AL24" s="13">
        <v>0</v>
      </c>
      <c r="AM24" s="13">
        <v>0</v>
      </c>
      <c r="AN24" s="13">
        <v>0</v>
      </c>
      <c r="AO24" s="13">
        <v>166</v>
      </c>
      <c r="AP24" s="13">
        <v>0</v>
      </c>
      <c r="AQ24" s="13">
        <v>0</v>
      </c>
      <c r="AR24" s="13">
        <v>19</v>
      </c>
      <c r="AS24" s="13">
        <v>19</v>
      </c>
      <c r="AT24" s="13"/>
      <c r="AU24" s="13">
        <v>410</v>
      </c>
      <c r="AV24" s="13"/>
      <c r="AW24" s="13">
        <v>0</v>
      </c>
      <c r="AX24" s="13">
        <v>1031</v>
      </c>
      <c r="AY24" s="13">
        <v>1441</v>
      </c>
      <c r="AZ24" s="13">
        <v>1155</v>
      </c>
      <c r="BA24" s="13">
        <v>519</v>
      </c>
      <c r="BB24" s="13">
        <v>1674</v>
      </c>
      <c r="BC24" s="13"/>
      <c r="BD24" s="13">
        <v>0</v>
      </c>
      <c r="BE24" s="13">
        <v>18</v>
      </c>
      <c r="BF24" s="13">
        <v>112</v>
      </c>
      <c r="BG24" s="13">
        <v>2</v>
      </c>
      <c r="BH24" s="13">
        <v>3500</v>
      </c>
      <c r="BI24" s="13">
        <v>6747</v>
      </c>
      <c r="BJ24" s="13">
        <v>87</v>
      </c>
      <c r="BK24" s="13"/>
      <c r="BL24" s="13">
        <v>4190</v>
      </c>
      <c r="BM24" s="13">
        <v>2755</v>
      </c>
      <c r="BN24" s="13">
        <v>5</v>
      </c>
      <c r="BO24" s="13">
        <v>0</v>
      </c>
      <c r="BP24" s="13">
        <v>6945</v>
      </c>
      <c r="BQ24" s="13">
        <v>0</v>
      </c>
      <c r="BR24" s="13">
        <v>335</v>
      </c>
      <c r="BS24" s="13">
        <v>30</v>
      </c>
      <c r="BT24" s="13">
        <v>0</v>
      </c>
      <c r="BU24" s="13">
        <v>365</v>
      </c>
      <c r="BV24" s="13">
        <v>650</v>
      </c>
    </row>
    <row r="25" spans="1:74" x14ac:dyDescent="0.45">
      <c r="A25" t="s">
        <v>123</v>
      </c>
      <c r="B25" t="s">
        <v>124</v>
      </c>
      <c r="C25" s="13">
        <v>1327</v>
      </c>
      <c r="D25" s="13">
        <v>181</v>
      </c>
      <c r="E25" s="13">
        <v>123</v>
      </c>
      <c r="F25" s="13">
        <v>0</v>
      </c>
      <c r="G25" s="13">
        <f t="shared" si="0"/>
        <v>123</v>
      </c>
      <c r="H25" s="13">
        <v>1019</v>
      </c>
      <c r="I25" s="13">
        <v>0</v>
      </c>
      <c r="J25" s="13">
        <v>122</v>
      </c>
      <c r="K25" s="13">
        <v>2772</v>
      </c>
      <c r="L25" s="13">
        <v>32546</v>
      </c>
      <c r="M25" s="13">
        <v>125</v>
      </c>
      <c r="N25" s="13">
        <v>7109</v>
      </c>
      <c r="O25" s="13">
        <v>89</v>
      </c>
      <c r="P25" s="13"/>
      <c r="Q25" s="13">
        <v>20</v>
      </c>
      <c r="R25" s="13">
        <v>42661</v>
      </c>
      <c r="S25" s="13">
        <v>0</v>
      </c>
      <c r="T25" s="13">
        <v>0</v>
      </c>
      <c r="U25" s="13">
        <v>0</v>
      </c>
      <c r="V25" s="13">
        <v>84</v>
      </c>
      <c r="W25" s="13">
        <v>0</v>
      </c>
      <c r="X25" s="13">
        <v>0</v>
      </c>
      <c r="Y25" s="13">
        <v>0</v>
      </c>
      <c r="Z25" s="13">
        <v>0</v>
      </c>
      <c r="AA25" s="13">
        <f t="shared" si="1"/>
        <v>84</v>
      </c>
      <c r="AB25" s="13">
        <v>8</v>
      </c>
      <c r="AC25" s="13">
        <v>92</v>
      </c>
      <c r="AD25" s="13">
        <v>0</v>
      </c>
      <c r="AE25" s="13">
        <v>10</v>
      </c>
      <c r="AF25" s="13">
        <v>0</v>
      </c>
      <c r="AG25" s="13">
        <v>0</v>
      </c>
      <c r="AH25" s="13">
        <v>23</v>
      </c>
      <c r="AI25" s="13">
        <v>0</v>
      </c>
      <c r="AJ25" s="13">
        <v>125</v>
      </c>
      <c r="AK25" s="13">
        <v>0</v>
      </c>
      <c r="AL25" s="13">
        <v>0</v>
      </c>
      <c r="AM25" s="13">
        <v>0</v>
      </c>
      <c r="AN25" s="13">
        <v>0</v>
      </c>
      <c r="AO25" s="13">
        <v>0</v>
      </c>
      <c r="AP25" s="13">
        <v>0</v>
      </c>
      <c r="AQ25" s="13">
        <v>0</v>
      </c>
      <c r="AR25" s="13">
        <v>0</v>
      </c>
      <c r="AS25" s="13">
        <v>0</v>
      </c>
      <c r="AT25" s="13"/>
      <c r="AU25" s="13">
        <v>304</v>
      </c>
      <c r="AV25" s="13"/>
      <c r="AW25" s="13">
        <v>0</v>
      </c>
      <c r="AX25" s="13">
        <v>0</v>
      </c>
      <c r="AY25" s="13">
        <v>304</v>
      </c>
      <c r="AZ25" s="13">
        <v>4077</v>
      </c>
      <c r="BA25" s="13">
        <v>1229</v>
      </c>
      <c r="BB25" s="13">
        <v>5306</v>
      </c>
      <c r="BC25" s="13"/>
      <c r="BD25" s="13">
        <v>0</v>
      </c>
      <c r="BE25" s="13">
        <v>0</v>
      </c>
      <c r="BF25" s="13">
        <v>76</v>
      </c>
      <c r="BG25" s="13">
        <v>0</v>
      </c>
      <c r="BH25" s="13">
        <v>1423</v>
      </c>
      <c r="BI25" s="13">
        <v>7109</v>
      </c>
      <c r="BJ25" s="13">
        <v>89</v>
      </c>
      <c r="BK25" s="13"/>
      <c r="BL25" s="13">
        <v>2325</v>
      </c>
      <c r="BM25" s="13">
        <v>1040</v>
      </c>
      <c r="BN25" s="13">
        <v>20</v>
      </c>
      <c r="BO25" s="13">
        <v>0</v>
      </c>
      <c r="BP25" s="13">
        <v>3385</v>
      </c>
      <c r="BQ25" s="13">
        <v>0</v>
      </c>
      <c r="BR25" s="13">
        <v>380</v>
      </c>
      <c r="BS25" s="13">
        <v>0</v>
      </c>
      <c r="BT25" s="13">
        <v>0</v>
      </c>
      <c r="BU25" s="13">
        <v>380</v>
      </c>
      <c r="BV25" s="13">
        <v>570</v>
      </c>
    </row>
    <row r="26" spans="1:74" x14ac:dyDescent="0.45">
      <c r="A26" t="s">
        <v>125</v>
      </c>
      <c r="B26" t="s">
        <v>126</v>
      </c>
      <c r="C26" s="13">
        <v>6269</v>
      </c>
      <c r="D26" s="13">
        <v>593</v>
      </c>
      <c r="E26" s="13">
        <v>3166</v>
      </c>
      <c r="F26" s="13">
        <v>0</v>
      </c>
      <c r="G26" s="13">
        <f t="shared" si="0"/>
        <v>3166</v>
      </c>
      <c r="H26" s="13">
        <v>0</v>
      </c>
      <c r="I26" s="13">
        <v>0</v>
      </c>
      <c r="J26" s="13">
        <v>1094</v>
      </c>
      <c r="K26" s="13">
        <v>11122</v>
      </c>
      <c r="L26" s="13">
        <v>127107</v>
      </c>
      <c r="M26" s="13">
        <v>6575</v>
      </c>
      <c r="N26" s="13">
        <v>15115</v>
      </c>
      <c r="O26" s="13">
        <v>200</v>
      </c>
      <c r="P26" s="13"/>
      <c r="Q26" s="13">
        <v>69</v>
      </c>
      <c r="R26" s="13">
        <v>160188</v>
      </c>
      <c r="S26" s="13">
        <v>0</v>
      </c>
      <c r="T26" s="13">
        <v>0</v>
      </c>
      <c r="U26" s="13">
        <v>127</v>
      </c>
      <c r="V26" s="13">
        <v>367</v>
      </c>
      <c r="W26" s="13">
        <v>-28</v>
      </c>
      <c r="X26" s="13">
        <v>333</v>
      </c>
      <c r="Y26" s="13">
        <v>0</v>
      </c>
      <c r="Z26" s="13">
        <v>0</v>
      </c>
      <c r="AA26" s="13">
        <f t="shared" si="1"/>
        <v>799</v>
      </c>
      <c r="AB26" s="13">
        <v>123</v>
      </c>
      <c r="AC26" s="13">
        <v>922</v>
      </c>
      <c r="AD26" s="13">
        <v>58</v>
      </c>
      <c r="AE26" s="13">
        <v>653</v>
      </c>
      <c r="AF26" s="13">
        <v>3069</v>
      </c>
      <c r="AG26" s="13">
        <v>0</v>
      </c>
      <c r="AH26" s="13">
        <v>317</v>
      </c>
      <c r="AI26" s="13">
        <v>60</v>
      </c>
      <c r="AJ26" s="13">
        <v>5079</v>
      </c>
      <c r="AK26" s="13">
        <v>1360</v>
      </c>
      <c r="AL26" s="13">
        <v>0</v>
      </c>
      <c r="AM26" s="13">
        <v>0</v>
      </c>
      <c r="AN26" s="13">
        <v>67</v>
      </c>
      <c r="AO26" s="13">
        <v>1427</v>
      </c>
      <c r="AP26" s="13">
        <v>0</v>
      </c>
      <c r="AQ26" s="13">
        <v>0</v>
      </c>
      <c r="AR26" s="13">
        <v>69</v>
      </c>
      <c r="AS26" s="13">
        <v>69</v>
      </c>
      <c r="AT26" s="13"/>
      <c r="AU26" s="13">
        <v>126</v>
      </c>
      <c r="AV26" s="13"/>
      <c r="AW26" s="13">
        <v>0</v>
      </c>
      <c r="AX26" s="13">
        <v>224</v>
      </c>
      <c r="AY26" s="13">
        <v>350</v>
      </c>
      <c r="AZ26" s="13">
        <v>9673</v>
      </c>
      <c r="BA26" s="13">
        <v>121</v>
      </c>
      <c r="BB26" s="13">
        <v>9794</v>
      </c>
      <c r="BC26" s="13"/>
      <c r="BD26" s="13">
        <v>125</v>
      </c>
      <c r="BE26" s="13">
        <v>0</v>
      </c>
      <c r="BF26" s="13">
        <v>0</v>
      </c>
      <c r="BG26" s="13">
        <v>0</v>
      </c>
      <c r="BH26" s="13">
        <v>4846</v>
      </c>
      <c r="BI26" s="13">
        <v>15115</v>
      </c>
      <c r="BJ26" s="13">
        <v>200</v>
      </c>
      <c r="BK26" s="13"/>
      <c r="BL26" s="13">
        <v>9835</v>
      </c>
      <c r="BM26" s="13">
        <v>8015</v>
      </c>
      <c r="BN26" s="13">
        <v>30</v>
      </c>
      <c r="BO26" s="13">
        <v>0</v>
      </c>
      <c r="BP26" s="13">
        <v>17880</v>
      </c>
      <c r="BQ26" s="13">
        <v>0</v>
      </c>
      <c r="BR26" s="13">
        <v>935</v>
      </c>
      <c r="BS26" s="13">
        <v>0</v>
      </c>
      <c r="BT26" s="13">
        <v>0</v>
      </c>
      <c r="BU26" s="13">
        <v>935</v>
      </c>
      <c r="BV26" s="13">
        <v>1865</v>
      </c>
    </row>
    <row r="27" spans="1:74" x14ac:dyDescent="0.45">
      <c r="A27" t="s">
        <v>129</v>
      </c>
      <c r="B27" t="s">
        <v>130</v>
      </c>
      <c r="C27" s="13">
        <v>6626</v>
      </c>
      <c r="D27" s="13">
        <v>775</v>
      </c>
      <c r="E27" s="13">
        <v>3945</v>
      </c>
      <c r="F27" s="13">
        <v>0</v>
      </c>
      <c r="G27" s="13">
        <f t="shared" si="0"/>
        <v>3945</v>
      </c>
      <c r="H27" s="13">
        <v>0</v>
      </c>
      <c r="I27" s="13">
        <v>0</v>
      </c>
      <c r="J27" s="13">
        <v>1659</v>
      </c>
      <c r="K27" s="13">
        <v>13005</v>
      </c>
      <c r="L27" s="13">
        <v>78565</v>
      </c>
      <c r="M27" s="13">
        <v>7308</v>
      </c>
      <c r="N27" s="13">
        <v>9414</v>
      </c>
      <c r="O27" s="13">
        <v>574</v>
      </c>
      <c r="P27" s="13"/>
      <c r="Q27" s="13">
        <v>294</v>
      </c>
      <c r="R27" s="13">
        <v>109160</v>
      </c>
      <c r="S27" s="13">
        <v>90</v>
      </c>
      <c r="T27" s="13">
        <v>358</v>
      </c>
      <c r="U27" s="13">
        <v>0</v>
      </c>
      <c r="V27" s="13">
        <v>842</v>
      </c>
      <c r="W27" s="13">
        <v>73</v>
      </c>
      <c r="X27" s="13">
        <v>432</v>
      </c>
      <c r="Y27" s="13">
        <v>0</v>
      </c>
      <c r="Z27" s="13">
        <v>0</v>
      </c>
      <c r="AA27" s="13">
        <f t="shared" si="1"/>
        <v>1795</v>
      </c>
      <c r="AB27" s="13">
        <v>192</v>
      </c>
      <c r="AC27" s="13">
        <v>1987</v>
      </c>
      <c r="AD27" s="13">
        <v>1060</v>
      </c>
      <c r="AE27" s="13">
        <v>68</v>
      </c>
      <c r="AF27" s="13">
        <v>1499</v>
      </c>
      <c r="AG27" s="13">
        <v>0</v>
      </c>
      <c r="AH27" s="13">
        <v>938</v>
      </c>
      <c r="AI27" s="13">
        <v>22</v>
      </c>
      <c r="AJ27" s="13">
        <v>5574</v>
      </c>
      <c r="AK27" s="13">
        <v>1009</v>
      </c>
      <c r="AL27" s="13">
        <v>0</v>
      </c>
      <c r="AM27" s="13">
        <v>432</v>
      </c>
      <c r="AN27" s="13">
        <v>1</v>
      </c>
      <c r="AO27" s="13">
        <v>1442</v>
      </c>
      <c r="AP27" s="13">
        <v>3</v>
      </c>
      <c r="AQ27" s="13">
        <v>255</v>
      </c>
      <c r="AR27" s="13">
        <v>34</v>
      </c>
      <c r="AS27" s="13">
        <v>292</v>
      </c>
      <c r="AT27" s="13"/>
      <c r="AU27" s="13">
        <v>1017</v>
      </c>
      <c r="AV27" s="13"/>
      <c r="AW27" s="13">
        <v>96</v>
      </c>
      <c r="AX27" s="13">
        <v>320</v>
      </c>
      <c r="AY27" s="13">
        <v>1433</v>
      </c>
      <c r="AZ27" s="13">
        <v>752</v>
      </c>
      <c r="BA27" s="13">
        <v>1438</v>
      </c>
      <c r="BB27" s="13">
        <v>2190</v>
      </c>
      <c r="BC27" s="13"/>
      <c r="BD27" s="13">
        <v>0</v>
      </c>
      <c r="BE27" s="13">
        <v>0</v>
      </c>
      <c r="BF27" s="13">
        <v>726</v>
      </c>
      <c r="BG27" s="13">
        <v>0</v>
      </c>
      <c r="BH27" s="13">
        <v>5065</v>
      </c>
      <c r="BI27" s="13">
        <v>9414</v>
      </c>
      <c r="BJ27" s="13">
        <v>574</v>
      </c>
      <c r="BK27" s="13"/>
      <c r="BL27" s="13">
        <v>5475</v>
      </c>
      <c r="BM27" s="13">
        <v>4185</v>
      </c>
      <c r="BN27" s="13">
        <v>0</v>
      </c>
      <c r="BO27" s="13">
        <v>0</v>
      </c>
      <c r="BP27" s="13">
        <v>9665</v>
      </c>
      <c r="BQ27" s="13">
        <v>0</v>
      </c>
      <c r="BR27" s="13">
        <v>545</v>
      </c>
      <c r="BS27" s="13">
        <v>0</v>
      </c>
      <c r="BT27" s="13">
        <v>0</v>
      </c>
      <c r="BU27" s="13">
        <v>545</v>
      </c>
      <c r="BV27" s="13">
        <v>1465</v>
      </c>
    </row>
    <row r="28" spans="1:74" x14ac:dyDescent="0.45">
      <c r="A28" t="s">
        <v>131</v>
      </c>
      <c r="B28" t="s">
        <v>132</v>
      </c>
      <c r="C28" s="13">
        <v>10523</v>
      </c>
      <c r="D28" s="13">
        <v>4765</v>
      </c>
      <c r="E28" s="13">
        <v>4977</v>
      </c>
      <c r="F28" s="13">
        <v>2115</v>
      </c>
      <c r="G28" s="13">
        <f t="shared" si="0"/>
        <v>7092</v>
      </c>
      <c r="H28" s="13">
        <v>0</v>
      </c>
      <c r="I28" s="13">
        <v>0</v>
      </c>
      <c r="J28" s="13">
        <v>838</v>
      </c>
      <c r="K28" s="13">
        <v>23218</v>
      </c>
      <c r="L28" s="13">
        <v>145865</v>
      </c>
      <c r="M28" s="13">
        <v>7415</v>
      </c>
      <c r="N28" s="13">
        <v>33848</v>
      </c>
      <c r="O28" s="13">
        <v>625</v>
      </c>
      <c r="P28" s="13"/>
      <c r="Q28" s="13">
        <v>482</v>
      </c>
      <c r="R28" s="13">
        <v>211453</v>
      </c>
      <c r="S28" s="13">
        <v>137</v>
      </c>
      <c r="T28" s="13">
        <v>448</v>
      </c>
      <c r="U28" s="13">
        <v>156</v>
      </c>
      <c r="V28" s="13">
        <v>540</v>
      </c>
      <c r="W28" s="13">
        <v>195</v>
      </c>
      <c r="X28" s="13">
        <v>260</v>
      </c>
      <c r="Y28" s="13">
        <v>53</v>
      </c>
      <c r="Z28" s="13">
        <v>0</v>
      </c>
      <c r="AA28" s="13">
        <f t="shared" si="1"/>
        <v>1789</v>
      </c>
      <c r="AB28" s="13">
        <v>44</v>
      </c>
      <c r="AC28" s="13">
        <v>1833</v>
      </c>
      <c r="AD28" s="13">
        <v>1151</v>
      </c>
      <c r="AE28" s="13">
        <v>0</v>
      </c>
      <c r="AF28" s="13">
        <v>2044</v>
      </c>
      <c r="AG28" s="13">
        <v>0</v>
      </c>
      <c r="AH28" s="13">
        <v>446</v>
      </c>
      <c r="AI28" s="13">
        <v>63</v>
      </c>
      <c r="AJ28" s="13">
        <v>5537</v>
      </c>
      <c r="AK28" s="13">
        <v>1479</v>
      </c>
      <c r="AL28" s="13">
        <v>0</v>
      </c>
      <c r="AM28" s="13">
        <v>5</v>
      </c>
      <c r="AN28" s="13">
        <v>53</v>
      </c>
      <c r="AO28" s="13">
        <v>1537</v>
      </c>
      <c r="AP28" s="13">
        <v>2</v>
      </c>
      <c r="AQ28" s="13">
        <v>0</v>
      </c>
      <c r="AR28" s="13">
        <v>339</v>
      </c>
      <c r="AS28" s="13">
        <v>341</v>
      </c>
      <c r="AT28" s="13"/>
      <c r="AU28" s="13">
        <v>829</v>
      </c>
      <c r="AV28" s="13"/>
      <c r="AW28" s="13">
        <v>222</v>
      </c>
      <c r="AX28" s="13">
        <v>3987</v>
      </c>
      <c r="AY28" s="13">
        <v>5038</v>
      </c>
      <c r="AZ28" s="13">
        <v>13430</v>
      </c>
      <c r="BA28" s="13">
        <v>5816</v>
      </c>
      <c r="BB28" s="13">
        <v>19246</v>
      </c>
      <c r="BC28" s="13"/>
      <c r="BD28" s="13">
        <v>4972</v>
      </c>
      <c r="BE28" s="13">
        <v>133</v>
      </c>
      <c r="BF28" s="13">
        <v>0</v>
      </c>
      <c r="BG28" s="13">
        <v>0</v>
      </c>
      <c r="BH28" s="13">
        <v>4459</v>
      </c>
      <c r="BI28" s="13">
        <v>33848</v>
      </c>
      <c r="BJ28" s="13">
        <v>625</v>
      </c>
      <c r="BK28" s="13"/>
      <c r="BL28" s="13">
        <v>12615</v>
      </c>
      <c r="BM28" s="13">
        <v>7825</v>
      </c>
      <c r="BN28" s="13">
        <v>30</v>
      </c>
      <c r="BO28" s="13">
        <v>0</v>
      </c>
      <c r="BP28" s="13">
        <v>20470</v>
      </c>
      <c r="BQ28" s="13">
        <v>5</v>
      </c>
      <c r="BR28" s="13">
        <v>1655</v>
      </c>
      <c r="BS28" s="13">
        <v>5</v>
      </c>
      <c r="BT28" s="13">
        <v>0</v>
      </c>
      <c r="BU28" s="13">
        <v>1665</v>
      </c>
      <c r="BV28" s="13">
        <v>3305</v>
      </c>
    </row>
    <row r="29" spans="1:74" x14ac:dyDescent="0.45">
      <c r="A29" t="s">
        <v>133</v>
      </c>
      <c r="B29" t="s">
        <v>134</v>
      </c>
      <c r="C29" s="13">
        <v>871</v>
      </c>
      <c r="D29" s="13">
        <v>0</v>
      </c>
      <c r="E29" s="13">
        <v>0</v>
      </c>
      <c r="F29" s="13">
        <v>0</v>
      </c>
      <c r="G29" s="13">
        <f t="shared" si="0"/>
        <v>0</v>
      </c>
      <c r="H29" s="13">
        <v>0</v>
      </c>
      <c r="I29" s="13">
        <v>0</v>
      </c>
      <c r="J29" s="13">
        <v>47</v>
      </c>
      <c r="K29" s="13">
        <v>918</v>
      </c>
      <c r="L29" s="13">
        <v>3683</v>
      </c>
      <c r="M29" s="13">
        <v>137</v>
      </c>
      <c r="N29" s="13">
        <v>663</v>
      </c>
      <c r="O29" s="13">
        <v>24</v>
      </c>
      <c r="P29" s="13"/>
      <c r="Q29" s="13">
        <v>215</v>
      </c>
      <c r="R29" s="13">
        <v>5640</v>
      </c>
      <c r="S29" s="13">
        <v>0</v>
      </c>
      <c r="T29" s="13">
        <v>0</v>
      </c>
      <c r="U29" s="13">
        <v>0</v>
      </c>
      <c r="V29" s="13">
        <v>0</v>
      </c>
      <c r="W29" s="13">
        <v>0</v>
      </c>
      <c r="X29" s="13">
        <v>0</v>
      </c>
      <c r="Y29" s="13">
        <v>0</v>
      </c>
      <c r="Z29" s="13">
        <v>0</v>
      </c>
      <c r="AA29" s="13">
        <f t="shared" si="1"/>
        <v>0</v>
      </c>
      <c r="AB29" s="13">
        <v>0</v>
      </c>
      <c r="AC29" s="13">
        <v>0</v>
      </c>
      <c r="AD29" s="13">
        <v>0</v>
      </c>
      <c r="AE29" s="13">
        <v>130</v>
      </c>
      <c r="AF29" s="13">
        <v>0</v>
      </c>
      <c r="AG29" s="13">
        <v>0</v>
      </c>
      <c r="AH29" s="13">
        <v>0</v>
      </c>
      <c r="AI29" s="13">
        <v>0</v>
      </c>
      <c r="AJ29" s="13">
        <v>130</v>
      </c>
      <c r="AK29" s="13">
        <v>0</v>
      </c>
      <c r="AL29" s="13">
        <v>0</v>
      </c>
      <c r="AM29" s="13">
        <v>0</v>
      </c>
      <c r="AN29" s="13">
        <v>0</v>
      </c>
      <c r="AO29" s="13">
        <v>0</v>
      </c>
      <c r="AP29" s="13">
        <v>0</v>
      </c>
      <c r="AQ29" s="13">
        <v>0</v>
      </c>
      <c r="AR29" s="13">
        <v>7</v>
      </c>
      <c r="AS29" s="13">
        <v>7</v>
      </c>
      <c r="AT29" s="13"/>
      <c r="AU29" s="13">
        <v>0</v>
      </c>
      <c r="AV29" s="13"/>
      <c r="AW29" s="13">
        <v>0</v>
      </c>
      <c r="AX29" s="13">
        <v>0</v>
      </c>
      <c r="AY29" s="13">
        <v>0</v>
      </c>
      <c r="AZ29" s="13">
        <v>0</v>
      </c>
      <c r="BA29" s="13">
        <v>0</v>
      </c>
      <c r="BB29" s="13">
        <v>0</v>
      </c>
      <c r="BC29" s="13"/>
      <c r="BD29" s="13">
        <v>0</v>
      </c>
      <c r="BE29" s="13">
        <v>0</v>
      </c>
      <c r="BF29" s="13">
        <v>0</v>
      </c>
      <c r="BG29" s="13">
        <v>0</v>
      </c>
      <c r="BH29" s="13">
        <v>663</v>
      </c>
      <c r="BI29" s="13">
        <v>663</v>
      </c>
      <c r="BJ29" s="13">
        <v>24</v>
      </c>
      <c r="BK29" s="13"/>
      <c r="BL29" s="13">
        <v>285</v>
      </c>
      <c r="BM29" s="13">
        <v>210</v>
      </c>
      <c r="BN29" s="13">
        <v>0</v>
      </c>
      <c r="BO29" s="13">
        <v>0</v>
      </c>
      <c r="BP29" s="13">
        <v>490</v>
      </c>
      <c r="BQ29" s="13">
        <v>5</v>
      </c>
      <c r="BR29" s="13">
        <v>95</v>
      </c>
      <c r="BS29" s="13">
        <v>0</v>
      </c>
      <c r="BT29" s="13">
        <v>0</v>
      </c>
      <c r="BU29" s="13">
        <v>100</v>
      </c>
      <c r="BV29" s="13">
        <v>145</v>
      </c>
    </row>
    <row r="30" spans="1:74" x14ac:dyDescent="0.45">
      <c r="A30" t="s">
        <v>135</v>
      </c>
      <c r="B30" t="s">
        <v>136</v>
      </c>
      <c r="C30" s="13">
        <v>28918</v>
      </c>
      <c r="D30" s="13">
        <v>7737</v>
      </c>
      <c r="E30" s="13">
        <v>46110</v>
      </c>
      <c r="F30" s="13">
        <v>0</v>
      </c>
      <c r="G30" s="13">
        <f t="shared" si="0"/>
        <v>46110</v>
      </c>
      <c r="H30" s="13">
        <v>0</v>
      </c>
      <c r="I30" s="13">
        <v>3353</v>
      </c>
      <c r="J30" s="13">
        <v>8224</v>
      </c>
      <c r="K30" s="13">
        <v>94342</v>
      </c>
      <c r="L30" s="13">
        <v>288788</v>
      </c>
      <c r="M30" s="13">
        <v>173485</v>
      </c>
      <c r="N30" s="13">
        <v>142383</v>
      </c>
      <c r="O30" s="13">
        <v>4993</v>
      </c>
      <c r="P30" s="13"/>
      <c r="Q30" s="13">
        <v>2900</v>
      </c>
      <c r="R30" s="13">
        <v>706891</v>
      </c>
      <c r="S30" s="13">
        <v>9664</v>
      </c>
      <c r="T30" s="13">
        <v>12163</v>
      </c>
      <c r="U30" s="13">
        <v>7145</v>
      </c>
      <c r="V30" s="13">
        <v>26562</v>
      </c>
      <c r="W30" s="13">
        <v>1995</v>
      </c>
      <c r="X30" s="13">
        <v>1413</v>
      </c>
      <c r="Y30" s="13">
        <v>2313</v>
      </c>
      <c r="Z30" s="13">
        <v>0</v>
      </c>
      <c r="AA30" s="13">
        <f t="shared" si="1"/>
        <v>61255</v>
      </c>
      <c r="AB30" s="13">
        <v>3881</v>
      </c>
      <c r="AC30" s="13">
        <v>65136</v>
      </c>
      <c r="AD30" s="13">
        <v>23047</v>
      </c>
      <c r="AE30" s="13">
        <v>742</v>
      </c>
      <c r="AF30" s="13">
        <v>44886</v>
      </c>
      <c r="AG30" s="13">
        <v>679</v>
      </c>
      <c r="AH30" s="13">
        <v>14303</v>
      </c>
      <c r="AI30" s="13">
        <v>435</v>
      </c>
      <c r="AJ30" s="13">
        <v>149228</v>
      </c>
      <c r="AK30" s="13">
        <v>16983</v>
      </c>
      <c r="AL30" s="13">
        <v>32</v>
      </c>
      <c r="AM30" s="13">
        <v>533</v>
      </c>
      <c r="AN30" s="13">
        <v>401</v>
      </c>
      <c r="AO30" s="13">
        <v>17949</v>
      </c>
      <c r="AP30" s="13">
        <v>1261</v>
      </c>
      <c r="AQ30" s="13">
        <v>2189</v>
      </c>
      <c r="AR30" s="13">
        <v>2858</v>
      </c>
      <c r="AS30" s="13">
        <v>6308</v>
      </c>
      <c r="AT30" s="13"/>
      <c r="AU30" s="13">
        <v>2614</v>
      </c>
      <c r="AV30" s="13"/>
      <c r="AW30" s="13">
        <v>116</v>
      </c>
      <c r="AX30" s="13">
        <v>19613</v>
      </c>
      <c r="AY30" s="13">
        <v>22343</v>
      </c>
      <c r="AZ30" s="13">
        <v>46976</v>
      </c>
      <c r="BA30" s="13">
        <v>2945</v>
      </c>
      <c r="BB30" s="13">
        <v>49921</v>
      </c>
      <c r="BC30" s="13"/>
      <c r="BD30" s="13">
        <v>5108</v>
      </c>
      <c r="BE30" s="13">
        <v>0</v>
      </c>
      <c r="BF30" s="13">
        <v>22203</v>
      </c>
      <c r="BG30" s="13">
        <v>155</v>
      </c>
      <c r="BH30" s="13">
        <v>42653</v>
      </c>
      <c r="BI30" s="13">
        <v>142383</v>
      </c>
      <c r="BJ30" s="13">
        <v>4993</v>
      </c>
      <c r="BK30" s="13"/>
      <c r="BL30" s="13">
        <v>14485</v>
      </c>
      <c r="BM30" s="13">
        <v>11450</v>
      </c>
      <c r="BN30" s="13">
        <v>20</v>
      </c>
      <c r="BO30" s="13">
        <v>0</v>
      </c>
      <c r="BP30" s="13">
        <v>25955</v>
      </c>
      <c r="BQ30" s="13">
        <v>0</v>
      </c>
      <c r="BR30" s="13">
        <v>3285</v>
      </c>
      <c r="BS30" s="13">
        <v>0</v>
      </c>
      <c r="BT30" s="13">
        <v>0</v>
      </c>
      <c r="BU30" s="13">
        <v>3285</v>
      </c>
      <c r="BV30" s="13">
        <v>7335</v>
      </c>
    </row>
    <row r="31" spans="1:74" x14ac:dyDescent="0.45">
      <c r="A31" t="s">
        <v>137</v>
      </c>
      <c r="B31" t="s">
        <v>138</v>
      </c>
      <c r="C31" s="13">
        <v>0</v>
      </c>
      <c r="D31" s="13">
        <v>0</v>
      </c>
      <c r="E31" s="13">
        <v>0</v>
      </c>
      <c r="F31" s="13"/>
      <c r="G31" s="13">
        <f t="shared" si="0"/>
        <v>0</v>
      </c>
      <c r="H31" s="13">
        <v>0</v>
      </c>
      <c r="I31" s="13">
        <v>0</v>
      </c>
      <c r="J31" s="13">
        <v>0</v>
      </c>
      <c r="K31" s="13">
        <v>0</v>
      </c>
      <c r="L31" s="13">
        <v>2827</v>
      </c>
      <c r="M31" s="13">
        <v>0</v>
      </c>
      <c r="N31" s="13">
        <v>1</v>
      </c>
      <c r="O31" s="13">
        <v>4</v>
      </c>
      <c r="P31" s="13"/>
      <c r="Q31" s="13">
        <v>0</v>
      </c>
      <c r="R31" s="13">
        <v>2832</v>
      </c>
      <c r="S31" s="13"/>
      <c r="T31" s="13"/>
      <c r="U31" s="13"/>
      <c r="V31" s="13"/>
      <c r="W31" s="13"/>
      <c r="X31" s="13"/>
      <c r="Y31" s="13"/>
      <c r="Z31" s="13"/>
      <c r="AA31" s="13">
        <f t="shared" si="1"/>
        <v>0</v>
      </c>
      <c r="AB31" s="13"/>
      <c r="AC31" s="13"/>
      <c r="AD31" s="13"/>
      <c r="AE31" s="13"/>
      <c r="AF31" s="13"/>
      <c r="AG31" s="13"/>
      <c r="AH31" s="13"/>
      <c r="AI31" s="13"/>
      <c r="AJ31" s="13">
        <v>0</v>
      </c>
      <c r="AK31" s="13"/>
      <c r="AL31" s="13"/>
      <c r="AM31" s="13"/>
      <c r="AN31" s="13"/>
      <c r="AO31" s="13">
        <v>0</v>
      </c>
      <c r="AP31" s="13"/>
      <c r="AQ31" s="13"/>
      <c r="AR31" s="13"/>
      <c r="AS31" s="13">
        <v>0</v>
      </c>
      <c r="AT31" s="13"/>
      <c r="AU31" s="13">
        <v>0</v>
      </c>
      <c r="AV31" s="13"/>
      <c r="AW31" s="13">
        <v>0</v>
      </c>
      <c r="AX31" s="13">
        <v>1</v>
      </c>
      <c r="AY31" s="13">
        <v>1</v>
      </c>
      <c r="AZ31" s="13">
        <v>0</v>
      </c>
      <c r="BA31" s="13">
        <v>0</v>
      </c>
      <c r="BB31" s="13">
        <v>0</v>
      </c>
      <c r="BC31" s="13"/>
      <c r="BD31" s="13">
        <v>0</v>
      </c>
      <c r="BE31" s="13">
        <v>0</v>
      </c>
      <c r="BF31" s="13">
        <v>0</v>
      </c>
      <c r="BG31" s="13">
        <v>0</v>
      </c>
      <c r="BH31" s="13">
        <v>0</v>
      </c>
      <c r="BI31" s="13">
        <v>1</v>
      </c>
      <c r="BJ31" s="13">
        <v>4</v>
      </c>
      <c r="BK31" s="13"/>
      <c r="BL31" s="13">
        <v>230</v>
      </c>
      <c r="BM31" s="13">
        <v>330</v>
      </c>
      <c r="BN31" s="13">
        <v>0</v>
      </c>
      <c r="BO31" s="13">
        <v>0</v>
      </c>
      <c r="BP31" s="13">
        <v>560</v>
      </c>
      <c r="BQ31" s="13"/>
      <c r="BR31" s="13"/>
      <c r="BS31" s="13"/>
      <c r="BT31" s="13"/>
      <c r="BU31" s="13"/>
      <c r="BV31" s="13"/>
    </row>
    <row r="32" spans="1:74" x14ac:dyDescent="0.45">
      <c r="A32" t="s">
        <v>139</v>
      </c>
      <c r="B32" t="s">
        <v>140</v>
      </c>
      <c r="C32" s="13">
        <v>0</v>
      </c>
      <c r="D32" s="13">
        <v>0</v>
      </c>
      <c r="E32" s="13">
        <v>0</v>
      </c>
      <c r="F32" s="13"/>
      <c r="G32" s="13">
        <f t="shared" si="0"/>
        <v>0</v>
      </c>
      <c r="H32" s="13">
        <v>0</v>
      </c>
      <c r="I32" s="13">
        <v>0</v>
      </c>
      <c r="J32" s="13">
        <v>0</v>
      </c>
      <c r="K32" s="13">
        <v>0</v>
      </c>
      <c r="L32" s="13">
        <v>1642</v>
      </c>
      <c r="M32" s="13">
        <v>0</v>
      </c>
      <c r="N32" s="13">
        <v>773</v>
      </c>
      <c r="O32" s="13">
        <v>0</v>
      </c>
      <c r="P32" s="13"/>
      <c r="Q32" s="13">
        <v>30</v>
      </c>
      <c r="R32" s="13">
        <v>2445</v>
      </c>
      <c r="S32" s="13"/>
      <c r="T32" s="13"/>
      <c r="U32" s="13"/>
      <c r="V32" s="13"/>
      <c r="W32" s="13"/>
      <c r="X32" s="13"/>
      <c r="Y32" s="13"/>
      <c r="Z32" s="13"/>
      <c r="AA32" s="13">
        <f t="shared" si="1"/>
        <v>0</v>
      </c>
      <c r="AB32" s="13"/>
      <c r="AC32" s="13"/>
      <c r="AD32" s="13"/>
      <c r="AE32" s="13"/>
      <c r="AF32" s="13"/>
      <c r="AG32" s="13"/>
      <c r="AH32" s="13"/>
      <c r="AI32" s="13"/>
      <c r="AJ32" s="13">
        <v>0</v>
      </c>
      <c r="AK32" s="13"/>
      <c r="AL32" s="13"/>
      <c r="AM32" s="13"/>
      <c r="AN32" s="13"/>
      <c r="AO32" s="13">
        <v>0</v>
      </c>
      <c r="AP32" s="13"/>
      <c r="AQ32" s="13"/>
      <c r="AR32" s="13"/>
      <c r="AS32" s="13">
        <v>0</v>
      </c>
      <c r="AT32" s="13"/>
      <c r="AU32" s="13">
        <v>0</v>
      </c>
      <c r="AV32" s="13"/>
      <c r="AW32" s="13">
        <v>0</v>
      </c>
      <c r="AX32" s="13">
        <v>0</v>
      </c>
      <c r="AY32" s="13">
        <v>0</v>
      </c>
      <c r="AZ32" s="13">
        <v>330</v>
      </c>
      <c r="BA32" s="13">
        <v>74</v>
      </c>
      <c r="BB32" s="13">
        <v>404</v>
      </c>
      <c r="BC32" s="13"/>
      <c r="BD32" s="13">
        <v>0</v>
      </c>
      <c r="BE32" s="13">
        <v>0</v>
      </c>
      <c r="BF32" s="13">
        <v>0</v>
      </c>
      <c r="BG32" s="13">
        <v>0</v>
      </c>
      <c r="BH32" s="13">
        <v>369</v>
      </c>
      <c r="BI32" s="13">
        <v>773</v>
      </c>
      <c r="BJ32" s="13">
        <v>0</v>
      </c>
      <c r="BK32" s="13"/>
      <c r="BL32" s="13">
        <v>95</v>
      </c>
      <c r="BM32" s="13">
        <v>70</v>
      </c>
      <c r="BN32" s="13">
        <v>0</v>
      </c>
      <c r="BO32" s="13">
        <v>0</v>
      </c>
      <c r="BP32" s="13">
        <v>165</v>
      </c>
      <c r="BQ32" s="13"/>
      <c r="BR32" s="13"/>
      <c r="BS32" s="13"/>
      <c r="BT32" s="13"/>
      <c r="BU32" s="13"/>
      <c r="BV32" s="13"/>
    </row>
    <row r="33" spans="1:74" x14ac:dyDescent="0.45">
      <c r="A33" t="s">
        <v>141</v>
      </c>
      <c r="B33" t="s">
        <v>142</v>
      </c>
      <c r="C33" s="13">
        <v>8245</v>
      </c>
      <c r="D33" s="13">
        <v>0</v>
      </c>
      <c r="E33" s="13">
        <v>11442</v>
      </c>
      <c r="F33" s="13">
        <v>2537</v>
      </c>
      <c r="G33" s="13">
        <f t="shared" si="0"/>
        <v>13979</v>
      </c>
      <c r="H33" s="13">
        <v>40</v>
      </c>
      <c r="I33" s="13">
        <v>0</v>
      </c>
      <c r="J33" s="13">
        <v>8152</v>
      </c>
      <c r="K33" s="13">
        <v>30416</v>
      </c>
      <c r="L33" s="13">
        <v>127967</v>
      </c>
      <c r="M33" s="13">
        <v>22962</v>
      </c>
      <c r="N33" s="13">
        <v>47782</v>
      </c>
      <c r="O33" s="13">
        <v>442</v>
      </c>
      <c r="P33" s="13"/>
      <c r="Q33" s="13">
        <v>184</v>
      </c>
      <c r="R33" s="13">
        <v>229753</v>
      </c>
      <c r="S33" s="13">
        <v>274</v>
      </c>
      <c r="T33" s="13">
        <v>272</v>
      </c>
      <c r="U33" s="13">
        <v>152</v>
      </c>
      <c r="V33" s="13">
        <v>6707</v>
      </c>
      <c r="W33" s="13">
        <v>281</v>
      </c>
      <c r="X33" s="13">
        <v>240</v>
      </c>
      <c r="Y33" s="13">
        <v>218</v>
      </c>
      <c r="Z33" s="13">
        <v>0</v>
      </c>
      <c r="AA33" s="13">
        <f t="shared" si="1"/>
        <v>8144</v>
      </c>
      <c r="AB33" s="13">
        <v>199</v>
      </c>
      <c r="AC33" s="13">
        <v>8343</v>
      </c>
      <c r="AD33" s="13">
        <v>1258</v>
      </c>
      <c r="AE33" s="13">
        <v>36</v>
      </c>
      <c r="AF33" s="13">
        <v>5032</v>
      </c>
      <c r="AG33" s="13">
        <v>0</v>
      </c>
      <c r="AH33" s="13">
        <v>677</v>
      </c>
      <c r="AI33" s="13">
        <v>117</v>
      </c>
      <c r="AJ33" s="13">
        <v>15463</v>
      </c>
      <c r="AK33" s="13">
        <v>6052</v>
      </c>
      <c r="AL33" s="13">
        <v>0</v>
      </c>
      <c r="AM33" s="13">
        <v>446</v>
      </c>
      <c r="AN33" s="13">
        <v>17</v>
      </c>
      <c r="AO33" s="13">
        <v>6515</v>
      </c>
      <c r="AP33" s="13">
        <v>0</v>
      </c>
      <c r="AQ33" s="13">
        <v>126</v>
      </c>
      <c r="AR33" s="13">
        <v>858</v>
      </c>
      <c r="AS33" s="13">
        <v>984</v>
      </c>
      <c r="AT33" s="13"/>
      <c r="AU33" s="13">
        <v>0</v>
      </c>
      <c r="AV33" s="13"/>
      <c r="AW33" s="13">
        <v>0</v>
      </c>
      <c r="AX33" s="13">
        <v>1599</v>
      </c>
      <c r="AY33" s="13">
        <v>1599</v>
      </c>
      <c r="AZ33" s="13">
        <v>28925</v>
      </c>
      <c r="BA33" s="13">
        <v>9455</v>
      </c>
      <c r="BB33" s="13">
        <v>38380</v>
      </c>
      <c r="BC33" s="13"/>
      <c r="BD33" s="13">
        <v>0</v>
      </c>
      <c r="BE33" s="13">
        <v>0</v>
      </c>
      <c r="BF33" s="13">
        <v>33</v>
      </c>
      <c r="BG33" s="13">
        <v>0</v>
      </c>
      <c r="BH33" s="13">
        <v>7770</v>
      </c>
      <c r="BI33" s="13">
        <v>47782</v>
      </c>
      <c r="BJ33" s="13">
        <v>442</v>
      </c>
      <c r="BK33" s="13"/>
      <c r="BL33" s="13">
        <v>6810</v>
      </c>
      <c r="BM33" s="13">
        <v>7980</v>
      </c>
      <c r="BN33" s="13">
        <v>0</v>
      </c>
      <c r="BO33" s="13">
        <v>0</v>
      </c>
      <c r="BP33" s="13">
        <v>14790</v>
      </c>
      <c r="BQ33" s="13">
        <v>5</v>
      </c>
      <c r="BR33" s="13">
        <v>1135</v>
      </c>
      <c r="BS33" s="13">
        <v>0</v>
      </c>
      <c r="BT33" s="13">
        <v>0</v>
      </c>
      <c r="BU33" s="13">
        <v>1145</v>
      </c>
      <c r="BV33" s="13">
        <v>2300</v>
      </c>
    </row>
    <row r="34" spans="1:74" x14ac:dyDescent="0.45">
      <c r="A34" t="s">
        <v>143</v>
      </c>
      <c r="B34" t="s">
        <v>144</v>
      </c>
      <c r="C34" s="13">
        <v>3364</v>
      </c>
      <c r="D34" s="13">
        <v>0</v>
      </c>
      <c r="E34" s="13">
        <v>226</v>
      </c>
      <c r="F34" s="13">
        <v>348</v>
      </c>
      <c r="G34" s="13">
        <f t="shared" si="0"/>
        <v>574</v>
      </c>
      <c r="H34" s="13">
        <v>335</v>
      </c>
      <c r="I34" s="13">
        <v>0</v>
      </c>
      <c r="J34" s="13">
        <v>715</v>
      </c>
      <c r="K34" s="13">
        <v>4988</v>
      </c>
      <c r="L34" s="13">
        <v>43732</v>
      </c>
      <c r="M34" s="13">
        <v>589</v>
      </c>
      <c r="N34" s="13">
        <v>9005</v>
      </c>
      <c r="O34" s="13">
        <v>210</v>
      </c>
      <c r="P34" s="13"/>
      <c r="Q34" s="13">
        <v>1</v>
      </c>
      <c r="R34" s="13">
        <v>58525</v>
      </c>
      <c r="S34" s="13">
        <v>0</v>
      </c>
      <c r="T34" s="13">
        <v>0</v>
      </c>
      <c r="U34" s="13">
        <v>0</v>
      </c>
      <c r="V34" s="13">
        <v>0</v>
      </c>
      <c r="W34" s="13">
        <v>0</v>
      </c>
      <c r="X34" s="13">
        <v>0</v>
      </c>
      <c r="Y34" s="13">
        <v>0</v>
      </c>
      <c r="Z34" s="13">
        <v>0</v>
      </c>
      <c r="AA34" s="13">
        <f t="shared" si="1"/>
        <v>0</v>
      </c>
      <c r="AB34" s="13">
        <v>0</v>
      </c>
      <c r="AC34" s="13">
        <v>0</v>
      </c>
      <c r="AD34" s="13">
        <v>0</v>
      </c>
      <c r="AE34" s="13">
        <v>71</v>
      </c>
      <c r="AF34" s="13">
        <v>25</v>
      </c>
      <c r="AG34" s="13">
        <v>0</v>
      </c>
      <c r="AH34" s="13">
        <v>6</v>
      </c>
      <c r="AI34" s="13">
        <v>17</v>
      </c>
      <c r="AJ34" s="13">
        <v>119</v>
      </c>
      <c r="AK34" s="13">
        <v>428</v>
      </c>
      <c r="AL34" s="13">
        <v>0</v>
      </c>
      <c r="AM34" s="13">
        <v>0</v>
      </c>
      <c r="AN34" s="13">
        <v>0</v>
      </c>
      <c r="AO34" s="13">
        <v>428</v>
      </c>
      <c r="AP34" s="13">
        <v>0</v>
      </c>
      <c r="AQ34" s="13">
        <v>35</v>
      </c>
      <c r="AR34" s="13">
        <v>7</v>
      </c>
      <c r="AS34" s="13">
        <v>42</v>
      </c>
      <c r="AT34" s="13"/>
      <c r="AU34" s="13">
        <v>0</v>
      </c>
      <c r="AV34" s="13"/>
      <c r="AW34" s="13">
        <v>0</v>
      </c>
      <c r="AX34" s="13">
        <v>0</v>
      </c>
      <c r="AY34" s="13">
        <v>0</v>
      </c>
      <c r="AZ34" s="13">
        <v>3822</v>
      </c>
      <c r="BA34" s="13">
        <v>2543</v>
      </c>
      <c r="BB34" s="13">
        <v>6365</v>
      </c>
      <c r="BC34" s="13"/>
      <c r="BD34" s="13">
        <v>0</v>
      </c>
      <c r="BE34" s="13">
        <v>0</v>
      </c>
      <c r="BF34" s="13">
        <v>0</v>
      </c>
      <c r="BG34" s="13">
        <v>0</v>
      </c>
      <c r="BH34" s="13">
        <v>2640</v>
      </c>
      <c r="BI34" s="13">
        <v>9005</v>
      </c>
      <c r="BJ34" s="13">
        <v>210</v>
      </c>
      <c r="BK34" s="13"/>
      <c r="BL34" s="13">
        <v>5770</v>
      </c>
      <c r="BM34" s="13">
        <v>5230</v>
      </c>
      <c r="BN34" s="13">
        <v>0</v>
      </c>
      <c r="BO34" s="13">
        <v>0</v>
      </c>
      <c r="BP34" s="13">
        <v>11005</v>
      </c>
      <c r="BQ34" s="13">
        <v>0</v>
      </c>
      <c r="BR34" s="13">
        <v>375</v>
      </c>
      <c r="BS34" s="13">
        <v>20</v>
      </c>
      <c r="BT34" s="13">
        <v>0</v>
      </c>
      <c r="BU34" s="13">
        <v>395</v>
      </c>
      <c r="BV34" s="13">
        <v>710</v>
      </c>
    </row>
    <row r="35" spans="1:74" x14ac:dyDescent="0.45">
      <c r="A35" t="s">
        <v>145</v>
      </c>
      <c r="B35" t="s">
        <v>146</v>
      </c>
      <c r="C35" s="13">
        <v>18108</v>
      </c>
      <c r="D35" s="13">
        <v>12824</v>
      </c>
      <c r="E35" s="13">
        <v>124374</v>
      </c>
      <c r="F35" s="13">
        <v>0</v>
      </c>
      <c r="G35" s="13">
        <f t="shared" si="0"/>
        <v>124374</v>
      </c>
      <c r="H35" s="13">
        <v>0</v>
      </c>
      <c r="I35" s="13">
        <v>0</v>
      </c>
      <c r="J35" s="13">
        <v>26554</v>
      </c>
      <c r="K35" s="13">
        <v>181860</v>
      </c>
      <c r="L35" s="13">
        <v>320150</v>
      </c>
      <c r="M35" s="13">
        <v>592388</v>
      </c>
      <c r="N35" s="13">
        <v>946042</v>
      </c>
      <c r="O35" s="13">
        <v>40225</v>
      </c>
      <c r="P35" s="13"/>
      <c r="Q35" s="13">
        <v>111388</v>
      </c>
      <c r="R35" s="13">
        <v>2192053</v>
      </c>
      <c r="S35" s="13">
        <v>17000</v>
      </c>
      <c r="T35" s="13">
        <v>68768</v>
      </c>
      <c r="U35" s="13">
        <v>4372</v>
      </c>
      <c r="V35" s="13">
        <v>93565</v>
      </c>
      <c r="W35" s="13">
        <v>4461</v>
      </c>
      <c r="X35" s="13">
        <v>2795</v>
      </c>
      <c r="Y35" s="13">
        <v>12641</v>
      </c>
      <c r="Z35" s="13">
        <v>3062</v>
      </c>
      <c r="AA35" s="13">
        <f t="shared" si="1"/>
        <v>206664</v>
      </c>
      <c r="AB35" s="13">
        <v>9965</v>
      </c>
      <c r="AC35" s="13">
        <v>216629</v>
      </c>
      <c r="AD35" s="13">
        <v>149400</v>
      </c>
      <c r="AE35" s="13">
        <v>11188</v>
      </c>
      <c r="AF35" s="13">
        <v>45710</v>
      </c>
      <c r="AG35" s="13">
        <v>0</v>
      </c>
      <c r="AH35" s="13">
        <v>24505</v>
      </c>
      <c r="AI35" s="13">
        <v>1340</v>
      </c>
      <c r="AJ35" s="13">
        <v>448772</v>
      </c>
      <c r="AK35" s="13">
        <v>61606</v>
      </c>
      <c r="AL35" s="13">
        <v>765</v>
      </c>
      <c r="AM35" s="13">
        <v>4985</v>
      </c>
      <c r="AN35" s="13">
        <v>3091</v>
      </c>
      <c r="AO35" s="13">
        <v>70447</v>
      </c>
      <c r="AP35" s="13">
        <v>16510</v>
      </c>
      <c r="AQ35" s="13">
        <v>14120</v>
      </c>
      <c r="AR35" s="13">
        <v>42539</v>
      </c>
      <c r="AS35" s="13">
        <v>73169</v>
      </c>
      <c r="AT35" s="13"/>
      <c r="AU35" s="13">
        <v>174496</v>
      </c>
      <c r="AV35" s="13"/>
      <c r="AW35" s="13">
        <v>115933</v>
      </c>
      <c r="AX35" s="13">
        <v>577880</v>
      </c>
      <c r="AY35" s="13">
        <v>868309</v>
      </c>
      <c r="AZ35" s="13">
        <v>6751</v>
      </c>
      <c r="BA35" s="13">
        <v>6052</v>
      </c>
      <c r="BB35" s="13">
        <v>12803</v>
      </c>
      <c r="BC35" s="13"/>
      <c r="BD35" s="13">
        <v>21235</v>
      </c>
      <c r="BE35" s="13">
        <v>0</v>
      </c>
      <c r="BF35" s="13">
        <v>0</v>
      </c>
      <c r="BG35" s="13">
        <v>5890</v>
      </c>
      <c r="BH35" s="13">
        <v>37805</v>
      </c>
      <c r="BI35" s="13">
        <v>946042</v>
      </c>
      <c r="BJ35" s="13">
        <v>40225</v>
      </c>
      <c r="BK35" s="13"/>
      <c r="BL35" s="13">
        <v>9855</v>
      </c>
      <c r="BM35" s="13">
        <v>11020</v>
      </c>
      <c r="BN35" s="13">
        <v>15</v>
      </c>
      <c r="BO35" s="13">
        <v>0</v>
      </c>
      <c r="BP35" s="13">
        <v>20890</v>
      </c>
      <c r="BQ35" s="13">
        <v>10</v>
      </c>
      <c r="BR35" s="13">
        <v>6205</v>
      </c>
      <c r="BS35" s="13">
        <v>0</v>
      </c>
      <c r="BT35" s="13">
        <v>0</v>
      </c>
      <c r="BU35" s="13">
        <v>6215</v>
      </c>
      <c r="BV35" s="13">
        <v>12165</v>
      </c>
    </row>
    <row r="36" spans="1:74" x14ac:dyDescent="0.45">
      <c r="A36" t="s">
        <v>147</v>
      </c>
      <c r="B36" t="s">
        <v>148</v>
      </c>
      <c r="C36" s="13">
        <v>0</v>
      </c>
      <c r="D36" s="13">
        <v>0</v>
      </c>
      <c r="E36" s="13">
        <v>0</v>
      </c>
      <c r="F36" s="13"/>
      <c r="G36" s="13">
        <f t="shared" si="0"/>
        <v>0</v>
      </c>
      <c r="H36" s="13">
        <v>0</v>
      </c>
      <c r="I36" s="13">
        <v>0</v>
      </c>
      <c r="J36" s="13">
        <v>0</v>
      </c>
      <c r="K36" s="13">
        <v>0</v>
      </c>
      <c r="L36" s="13">
        <v>483</v>
      </c>
      <c r="M36" s="13">
        <v>0</v>
      </c>
      <c r="N36" s="13">
        <v>476</v>
      </c>
      <c r="O36" s="13">
        <v>1</v>
      </c>
      <c r="P36" s="13"/>
      <c r="Q36" s="13">
        <v>0</v>
      </c>
      <c r="R36" s="13">
        <v>960</v>
      </c>
      <c r="S36" s="13"/>
      <c r="T36" s="13"/>
      <c r="U36" s="13"/>
      <c r="V36" s="13"/>
      <c r="W36" s="13"/>
      <c r="X36" s="13"/>
      <c r="Y36" s="13"/>
      <c r="Z36" s="13"/>
      <c r="AA36" s="13">
        <f t="shared" si="1"/>
        <v>0</v>
      </c>
      <c r="AB36" s="13"/>
      <c r="AC36" s="13"/>
      <c r="AD36" s="13"/>
      <c r="AE36" s="13"/>
      <c r="AF36" s="13"/>
      <c r="AG36" s="13"/>
      <c r="AH36" s="13"/>
      <c r="AI36" s="13"/>
      <c r="AJ36" s="13">
        <v>0</v>
      </c>
      <c r="AK36" s="13"/>
      <c r="AL36" s="13"/>
      <c r="AM36" s="13"/>
      <c r="AN36" s="13"/>
      <c r="AO36" s="13">
        <v>0</v>
      </c>
      <c r="AP36" s="13"/>
      <c r="AQ36" s="13"/>
      <c r="AR36" s="13"/>
      <c r="AS36" s="13">
        <v>0</v>
      </c>
      <c r="AT36" s="13"/>
      <c r="AU36" s="13">
        <v>0</v>
      </c>
      <c r="AV36" s="13"/>
      <c r="AW36" s="13">
        <v>0</v>
      </c>
      <c r="AX36" s="13">
        <v>0</v>
      </c>
      <c r="AY36" s="13">
        <v>0</v>
      </c>
      <c r="AZ36" s="13">
        <v>26</v>
      </c>
      <c r="BA36" s="13">
        <v>0</v>
      </c>
      <c r="BB36" s="13">
        <v>26</v>
      </c>
      <c r="BC36" s="13"/>
      <c r="BD36" s="13">
        <v>0</v>
      </c>
      <c r="BE36" s="13">
        <v>0</v>
      </c>
      <c r="BF36" s="13">
        <v>133</v>
      </c>
      <c r="BG36" s="13">
        <v>0</v>
      </c>
      <c r="BH36" s="13">
        <v>317</v>
      </c>
      <c r="BI36" s="13">
        <v>476</v>
      </c>
      <c r="BJ36" s="13">
        <v>1</v>
      </c>
      <c r="BK36" s="13"/>
      <c r="BL36" s="13">
        <v>50</v>
      </c>
      <c r="BM36" s="13">
        <v>40</v>
      </c>
      <c r="BN36" s="13">
        <v>0</v>
      </c>
      <c r="BO36" s="13">
        <v>0</v>
      </c>
      <c r="BP36" s="13">
        <v>90</v>
      </c>
      <c r="BQ36" s="13"/>
      <c r="BR36" s="13"/>
      <c r="BS36" s="13"/>
      <c r="BT36" s="13"/>
      <c r="BU36" s="13"/>
      <c r="BV36" s="13"/>
    </row>
    <row r="37" spans="1:74" x14ac:dyDescent="0.45">
      <c r="A37" t="s">
        <v>149</v>
      </c>
      <c r="B37" t="s">
        <v>150</v>
      </c>
      <c r="C37" s="13">
        <v>1141</v>
      </c>
      <c r="D37" s="13">
        <v>10</v>
      </c>
      <c r="E37" s="13">
        <v>16002</v>
      </c>
      <c r="F37" s="13">
        <v>2920</v>
      </c>
      <c r="G37" s="13">
        <f t="shared" si="0"/>
        <v>18922</v>
      </c>
      <c r="H37" s="13">
        <v>0</v>
      </c>
      <c r="I37" s="13">
        <v>0</v>
      </c>
      <c r="J37" s="13">
        <v>25139</v>
      </c>
      <c r="K37" s="13">
        <v>45212</v>
      </c>
      <c r="L37" s="13">
        <v>2678</v>
      </c>
      <c r="M37" s="13">
        <v>67362</v>
      </c>
      <c r="N37" s="13">
        <v>37979</v>
      </c>
      <c r="O37" s="13">
        <v>2432</v>
      </c>
      <c r="P37" s="13"/>
      <c r="Q37" s="13">
        <v>11735</v>
      </c>
      <c r="R37" s="13">
        <v>167398</v>
      </c>
      <c r="S37" s="13">
        <v>126</v>
      </c>
      <c r="T37" s="13">
        <v>1675</v>
      </c>
      <c r="U37" s="13">
        <v>0</v>
      </c>
      <c r="V37" s="13">
        <v>167</v>
      </c>
      <c r="W37" s="13">
        <v>0</v>
      </c>
      <c r="X37" s="13">
        <v>0</v>
      </c>
      <c r="Y37" s="13">
        <v>0</v>
      </c>
      <c r="Z37" s="13">
        <v>0</v>
      </c>
      <c r="AA37" s="13">
        <f t="shared" si="1"/>
        <v>1968</v>
      </c>
      <c r="AB37" s="13">
        <v>0</v>
      </c>
      <c r="AC37" s="13">
        <v>1968</v>
      </c>
      <c r="AD37" s="13">
        <v>42581</v>
      </c>
      <c r="AE37" s="13">
        <v>253</v>
      </c>
      <c r="AF37" s="13">
        <v>9018</v>
      </c>
      <c r="AG37" s="13">
        <v>0</v>
      </c>
      <c r="AH37" s="13">
        <v>4498</v>
      </c>
      <c r="AI37" s="13">
        <v>0</v>
      </c>
      <c r="AJ37" s="13">
        <v>58318</v>
      </c>
      <c r="AK37" s="13">
        <v>1801</v>
      </c>
      <c r="AL37" s="13">
        <v>0</v>
      </c>
      <c r="AM37" s="13">
        <v>3151</v>
      </c>
      <c r="AN37" s="13">
        <v>0</v>
      </c>
      <c r="AO37" s="13">
        <v>4952</v>
      </c>
      <c r="AP37" s="13">
        <v>470</v>
      </c>
      <c r="AQ37" s="13">
        <v>2887</v>
      </c>
      <c r="AR37" s="13">
        <v>735</v>
      </c>
      <c r="AS37" s="13">
        <v>4092</v>
      </c>
      <c r="AT37" s="13"/>
      <c r="AU37" s="13">
        <v>0</v>
      </c>
      <c r="AV37" s="13"/>
      <c r="AW37" s="13">
        <v>0</v>
      </c>
      <c r="AX37" s="13">
        <v>0</v>
      </c>
      <c r="AY37" s="13">
        <v>0</v>
      </c>
      <c r="AZ37" s="13">
        <v>0</v>
      </c>
      <c r="BA37" s="13">
        <v>0</v>
      </c>
      <c r="BB37" s="13">
        <v>0</v>
      </c>
      <c r="BC37" s="13"/>
      <c r="BD37" s="13">
        <v>227</v>
      </c>
      <c r="BE37" s="13">
        <v>0</v>
      </c>
      <c r="BF37" s="13">
        <v>0</v>
      </c>
      <c r="BG37" s="13">
        <v>36322</v>
      </c>
      <c r="BH37" s="13">
        <v>1430</v>
      </c>
      <c r="BI37" s="13">
        <v>37979</v>
      </c>
      <c r="BJ37" s="13">
        <v>2432</v>
      </c>
      <c r="BK37" s="13"/>
      <c r="BL37" s="13">
        <v>165</v>
      </c>
      <c r="BM37" s="13">
        <v>100</v>
      </c>
      <c r="BN37" s="13">
        <v>0</v>
      </c>
      <c r="BO37" s="13">
        <v>0</v>
      </c>
      <c r="BP37" s="13">
        <v>265</v>
      </c>
      <c r="BQ37" s="13">
        <v>0</v>
      </c>
      <c r="BR37" s="13">
        <v>655</v>
      </c>
      <c r="BS37" s="13">
        <v>10</v>
      </c>
      <c r="BT37" s="13">
        <v>0</v>
      </c>
      <c r="BU37" s="13">
        <v>665</v>
      </c>
      <c r="BV37" s="13">
        <v>1085</v>
      </c>
    </row>
    <row r="38" spans="1:74" x14ac:dyDescent="0.45">
      <c r="A38" t="s">
        <v>151</v>
      </c>
      <c r="B38" t="s">
        <v>152</v>
      </c>
      <c r="C38" s="13">
        <v>4607</v>
      </c>
      <c r="D38" s="13">
        <v>720</v>
      </c>
      <c r="E38" s="13">
        <v>2237</v>
      </c>
      <c r="F38" s="13">
        <v>0</v>
      </c>
      <c r="G38" s="13">
        <f t="shared" si="0"/>
        <v>2237</v>
      </c>
      <c r="H38" s="13">
        <v>418</v>
      </c>
      <c r="I38" s="13">
        <v>487</v>
      </c>
      <c r="J38" s="13">
        <v>745</v>
      </c>
      <c r="K38" s="13">
        <v>9214</v>
      </c>
      <c r="L38" s="13">
        <v>96318</v>
      </c>
      <c r="M38" s="13">
        <v>1554</v>
      </c>
      <c r="N38" s="13">
        <v>18792</v>
      </c>
      <c r="O38" s="13">
        <v>200</v>
      </c>
      <c r="P38" s="13"/>
      <c r="Q38" s="13">
        <v>0</v>
      </c>
      <c r="R38" s="13">
        <v>126078</v>
      </c>
      <c r="S38" s="13">
        <v>0</v>
      </c>
      <c r="T38" s="13">
        <v>0</v>
      </c>
      <c r="U38" s="13">
        <v>0</v>
      </c>
      <c r="V38" s="13">
        <v>98</v>
      </c>
      <c r="W38" s="13">
        <v>0</v>
      </c>
      <c r="X38" s="13">
        <v>88</v>
      </c>
      <c r="Y38" s="13">
        <v>0</v>
      </c>
      <c r="Z38" s="13">
        <v>0</v>
      </c>
      <c r="AA38" s="13">
        <f t="shared" si="1"/>
        <v>186</v>
      </c>
      <c r="AB38" s="13">
        <v>8</v>
      </c>
      <c r="AC38" s="13">
        <v>194</v>
      </c>
      <c r="AD38" s="13">
        <v>406</v>
      </c>
      <c r="AE38" s="13">
        <v>0</v>
      </c>
      <c r="AF38" s="13">
        <v>145</v>
      </c>
      <c r="AG38" s="13">
        <v>0</v>
      </c>
      <c r="AH38" s="13">
        <v>82</v>
      </c>
      <c r="AI38" s="13">
        <v>76</v>
      </c>
      <c r="AJ38" s="13">
        <v>903</v>
      </c>
      <c r="AK38" s="13">
        <v>531</v>
      </c>
      <c r="AL38" s="13">
        <v>0</v>
      </c>
      <c r="AM38" s="13">
        <v>0</v>
      </c>
      <c r="AN38" s="13">
        <v>0</v>
      </c>
      <c r="AO38" s="13">
        <v>531</v>
      </c>
      <c r="AP38" s="13">
        <v>66</v>
      </c>
      <c r="AQ38" s="13">
        <v>51</v>
      </c>
      <c r="AR38" s="13">
        <v>3</v>
      </c>
      <c r="AS38" s="13">
        <v>120</v>
      </c>
      <c r="AT38" s="13"/>
      <c r="AU38" s="13">
        <v>1707</v>
      </c>
      <c r="AV38" s="13"/>
      <c r="AW38" s="13">
        <v>614</v>
      </c>
      <c r="AX38" s="13">
        <v>4332</v>
      </c>
      <c r="AY38" s="13">
        <v>6653</v>
      </c>
      <c r="AZ38" s="13">
        <v>8281</v>
      </c>
      <c r="BA38" s="13">
        <v>2975</v>
      </c>
      <c r="BB38" s="13">
        <v>11256</v>
      </c>
      <c r="BC38" s="13"/>
      <c r="BD38" s="13">
        <v>0</v>
      </c>
      <c r="BE38" s="13">
        <v>0</v>
      </c>
      <c r="BF38" s="13">
        <v>0</v>
      </c>
      <c r="BG38" s="13">
        <v>0</v>
      </c>
      <c r="BH38" s="13">
        <v>883</v>
      </c>
      <c r="BI38" s="13">
        <v>18792</v>
      </c>
      <c r="BJ38" s="13">
        <v>200</v>
      </c>
      <c r="BK38" s="13"/>
      <c r="BL38" s="13">
        <v>9860</v>
      </c>
      <c r="BM38" s="13">
        <v>4305</v>
      </c>
      <c r="BN38" s="13">
        <v>5</v>
      </c>
      <c r="BO38" s="13">
        <v>0</v>
      </c>
      <c r="BP38" s="13">
        <v>14175</v>
      </c>
      <c r="BQ38" s="13">
        <v>5</v>
      </c>
      <c r="BR38" s="13">
        <v>750</v>
      </c>
      <c r="BS38" s="13">
        <v>0</v>
      </c>
      <c r="BT38" s="13">
        <v>0</v>
      </c>
      <c r="BU38" s="13">
        <v>755</v>
      </c>
      <c r="BV38" s="13">
        <v>1730</v>
      </c>
    </row>
    <row r="39" spans="1:74" x14ac:dyDescent="0.45">
      <c r="A39" t="s">
        <v>153</v>
      </c>
      <c r="B39" t="s">
        <v>154</v>
      </c>
      <c r="C39" s="13">
        <v>13473</v>
      </c>
      <c r="D39" s="13">
        <v>5243</v>
      </c>
      <c r="E39" s="13">
        <v>3972</v>
      </c>
      <c r="F39" s="13">
        <v>0</v>
      </c>
      <c r="G39" s="13">
        <f t="shared" si="0"/>
        <v>3972</v>
      </c>
      <c r="H39" s="13">
        <v>6781</v>
      </c>
      <c r="I39" s="13">
        <v>0</v>
      </c>
      <c r="J39" s="13">
        <v>2908</v>
      </c>
      <c r="K39" s="13">
        <v>32377</v>
      </c>
      <c r="L39" s="13">
        <v>159417</v>
      </c>
      <c r="M39" s="13">
        <v>7454</v>
      </c>
      <c r="N39" s="13">
        <v>34426</v>
      </c>
      <c r="O39" s="13">
        <v>1164</v>
      </c>
      <c r="P39" s="13"/>
      <c r="Q39" s="13">
        <v>0</v>
      </c>
      <c r="R39" s="13">
        <v>234838</v>
      </c>
      <c r="S39" s="13">
        <v>184</v>
      </c>
      <c r="T39" s="13">
        <v>0</v>
      </c>
      <c r="U39" s="13">
        <v>0</v>
      </c>
      <c r="V39" s="13">
        <v>46</v>
      </c>
      <c r="W39" s="13">
        <v>114</v>
      </c>
      <c r="X39" s="13">
        <v>130</v>
      </c>
      <c r="Y39" s="13">
        <v>606</v>
      </c>
      <c r="Z39" s="13">
        <v>0</v>
      </c>
      <c r="AA39" s="13">
        <f t="shared" si="1"/>
        <v>1080</v>
      </c>
      <c r="AB39" s="13">
        <v>98</v>
      </c>
      <c r="AC39" s="13">
        <v>1178</v>
      </c>
      <c r="AD39" s="13">
        <v>753</v>
      </c>
      <c r="AE39" s="13">
        <v>0</v>
      </c>
      <c r="AF39" s="13">
        <v>2742</v>
      </c>
      <c r="AG39" s="13">
        <v>0</v>
      </c>
      <c r="AH39" s="13">
        <v>543</v>
      </c>
      <c r="AI39" s="13">
        <v>45</v>
      </c>
      <c r="AJ39" s="13">
        <v>5261</v>
      </c>
      <c r="AK39" s="13">
        <v>1681</v>
      </c>
      <c r="AL39" s="13">
        <v>1</v>
      </c>
      <c r="AM39" s="13">
        <v>29</v>
      </c>
      <c r="AN39" s="13">
        <v>285</v>
      </c>
      <c r="AO39" s="13">
        <v>1996</v>
      </c>
      <c r="AP39" s="13">
        <v>29</v>
      </c>
      <c r="AQ39" s="13">
        <v>58</v>
      </c>
      <c r="AR39" s="13">
        <v>110</v>
      </c>
      <c r="AS39" s="13">
        <v>197</v>
      </c>
      <c r="AT39" s="13"/>
      <c r="AU39" s="13">
        <v>8039</v>
      </c>
      <c r="AV39" s="13"/>
      <c r="AW39" s="13">
        <v>1915</v>
      </c>
      <c r="AX39" s="13">
        <v>7243</v>
      </c>
      <c r="AY39" s="13">
        <v>17197</v>
      </c>
      <c r="AZ39" s="13">
        <v>7071</v>
      </c>
      <c r="BA39" s="13">
        <v>1928</v>
      </c>
      <c r="BB39" s="13">
        <v>8999</v>
      </c>
      <c r="BC39" s="13"/>
      <c r="BD39" s="13">
        <v>0</v>
      </c>
      <c r="BE39" s="13">
        <v>0</v>
      </c>
      <c r="BF39" s="13">
        <v>787</v>
      </c>
      <c r="BG39" s="13">
        <v>0</v>
      </c>
      <c r="BH39" s="13">
        <v>7443</v>
      </c>
      <c r="BI39" s="13">
        <v>34426</v>
      </c>
      <c r="BJ39" s="13">
        <v>1164</v>
      </c>
      <c r="BK39" s="13"/>
      <c r="BL39" s="13">
        <v>13530</v>
      </c>
      <c r="BM39" s="13">
        <v>9635</v>
      </c>
      <c r="BN39" s="13">
        <v>0</v>
      </c>
      <c r="BO39" s="13">
        <v>0</v>
      </c>
      <c r="BP39" s="13">
        <v>23160</v>
      </c>
      <c r="BQ39" s="13">
        <v>0</v>
      </c>
      <c r="BR39" s="13">
        <v>1540</v>
      </c>
      <c r="BS39" s="13">
        <v>70</v>
      </c>
      <c r="BT39" s="13">
        <v>0</v>
      </c>
      <c r="BU39" s="13">
        <v>1610</v>
      </c>
      <c r="BV39" s="13">
        <v>3200</v>
      </c>
    </row>
    <row r="40" spans="1:74" x14ac:dyDescent="0.45">
      <c r="A40" t="s">
        <v>155</v>
      </c>
      <c r="B40" t="s">
        <v>156</v>
      </c>
      <c r="C40" s="13">
        <v>0</v>
      </c>
      <c r="D40" s="13">
        <v>0</v>
      </c>
      <c r="E40" s="13">
        <v>0</v>
      </c>
      <c r="F40" s="13"/>
      <c r="G40" s="13">
        <f t="shared" si="0"/>
        <v>0</v>
      </c>
      <c r="H40" s="13">
        <v>0</v>
      </c>
      <c r="I40" s="13">
        <v>0</v>
      </c>
      <c r="J40" s="13">
        <v>0</v>
      </c>
      <c r="K40" s="13">
        <v>0</v>
      </c>
      <c r="L40" s="13">
        <v>1191</v>
      </c>
      <c r="M40" s="13">
        <v>0</v>
      </c>
      <c r="N40" s="13">
        <v>0</v>
      </c>
      <c r="O40" s="13">
        <v>0</v>
      </c>
      <c r="P40" s="13"/>
      <c r="Q40" s="13">
        <v>0</v>
      </c>
      <c r="R40" s="13">
        <v>1191</v>
      </c>
      <c r="S40" s="13"/>
      <c r="T40" s="13"/>
      <c r="U40" s="13"/>
      <c r="V40" s="13"/>
      <c r="W40" s="13"/>
      <c r="X40" s="13"/>
      <c r="Y40" s="13"/>
      <c r="Z40" s="13"/>
      <c r="AA40" s="13">
        <f t="shared" si="1"/>
        <v>0</v>
      </c>
      <c r="AB40" s="13"/>
      <c r="AC40" s="13"/>
      <c r="AD40" s="13"/>
      <c r="AE40" s="13"/>
      <c r="AF40" s="13"/>
      <c r="AG40" s="13"/>
      <c r="AH40" s="13"/>
      <c r="AI40" s="13"/>
      <c r="AJ40" s="13">
        <v>0</v>
      </c>
      <c r="AK40" s="13"/>
      <c r="AL40" s="13"/>
      <c r="AM40" s="13"/>
      <c r="AN40" s="13"/>
      <c r="AO40" s="13">
        <v>0</v>
      </c>
      <c r="AP40" s="13"/>
      <c r="AQ40" s="13"/>
      <c r="AR40" s="13"/>
      <c r="AS40" s="13">
        <v>0</v>
      </c>
      <c r="AT40" s="13"/>
      <c r="AU40" s="13">
        <v>0</v>
      </c>
      <c r="AV40" s="13"/>
      <c r="AW40" s="13">
        <v>0</v>
      </c>
      <c r="AX40" s="13">
        <v>0</v>
      </c>
      <c r="AY40" s="13">
        <v>0</v>
      </c>
      <c r="AZ40" s="13">
        <v>0</v>
      </c>
      <c r="BA40" s="13">
        <v>0</v>
      </c>
      <c r="BB40" s="13">
        <v>0</v>
      </c>
      <c r="BC40" s="13"/>
      <c r="BD40" s="13">
        <v>0</v>
      </c>
      <c r="BE40" s="13">
        <v>0</v>
      </c>
      <c r="BF40" s="13">
        <v>0</v>
      </c>
      <c r="BG40" s="13">
        <v>0</v>
      </c>
      <c r="BH40" s="13">
        <v>0</v>
      </c>
      <c r="BI40" s="13">
        <v>0</v>
      </c>
      <c r="BJ40" s="13">
        <v>0</v>
      </c>
      <c r="BK40" s="13"/>
      <c r="BL40" s="13"/>
      <c r="BM40" s="13"/>
      <c r="BN40" s="13"/>
      <c r="BO40" s="13"/>
      <c r="BP40" s="13"/>
      <c r="BQ40" s="13"/>
      <c r="BR40" s="13"/>
      <c r="BS40" s="13"/>
      <c r="BT40" s="13"/>
      <c r="BU40" s="13"/>
      <c r="BV40" s="13"/>
    </row>
    <row r="41" spans="1:74" x14ac:dyDescent="0.45">
      <c r="A41" t="s">
        <v>157</v>
      </c>
      <c r="B41" t="s">
        <v>158</v>
      </c>
      <c r="C41" s="13">
        <v>5810</v>
      </c>
      <c r="D41" s="13">
        <v>692</v>
      </c>
      <c r="E41" s="13">
        <v>1417</v>
      </c>
      <c r="F41" s="13">
        <v>937</v>
      </c>
      <c r="G41" s="13">
        <f t="shared" si="0"/>
        <v>2354</v>
      </c>
      <c r="H41" s="13">
        <v>31</v>
      </c>
      <c r="I41" s="13">
        <v>217</v>
      </c>
      <c r="J41" s="13">
        <v>1335</v>
      </c>
      <c r="K41" s="13">
        <v>10439</v>
      </c>
      <c r="L41" s="13">
        <v>94964</v>
      </c>
      <c r="M41" s="13">
        <v>2458</v>
      </c>
      <c r="N41" s="13">
        <v>19073</v>
      </c>
      <c r="O41" s="13">
        <v>313</v>
      </c>
      <c r="P41" s="13"/>
      <c r="Q41" s="13">
        <v>4</v>
      </c>
      <c r="R41" s="13">
        <v>127251</v>
      </c>
      <c r="S41" s="13">
        <v>36</v>
      </c>
      <c r="T41" s="13">
        <v>0</v>
      </c>
      <c r="U41" s="13">
        <v>0</v>
      </c>
      <c r="V41" s="13">
        <v>30</v>
      </c>
      <c r="W41" s="13">
        <v>4</v>
      </c>
      <c r="X41" s="13">
        <v>96</v>
      </c>
      <c r="Y41" s="13">
        <v>0</v>
      </c>
      <c r="Z41" s="13">
        <v>229</v>
      </c>
      <c r="AA41" s="13">
        <f t="shared" si="1"/>
        <v>395</v>
      </c>
      <c r="AB41" s="13">
        <v>30</v>
      </c>
      <c r="AC41" s="13">
        <v>425</v>
      </c>
      <c r="AD41" s="13">
        <v>200</v>
      </c>
      <c r="AE41" s="13">
        <v>0</v>
      </c>
      <c r="AF41" s="13">
        <v>106</v>
      </c>
      <c r="AG41" s="13">
        <v>0</v>
      </c>
      <c r="AH41" s="13">
        <v>179</v>
      </c>
      <c r="AI41" s="13">
        <v>0</v>
      </c>
      <c r="AJ41" s="13">
        <v>910</v>
      </c>
      <c r="AK41" s="13">
        <v>68</v>
      </c>
      <c r="AL41" s="13">
        <v>0</v>
      </c>
      <c r="AM41" s="13">
        <v>1450</v>
      </c>
      <c r="AN41" s="13">
        <v>17</v>
      </c>
      <c r="AO41" s="13">
        <v>1535</v>
      </c>
      <c r="AP41" s="13">
        <v>0</v>
      </c>
      <c r="AQ41" s="13">
        <v>13</v>
      </c>
      <c r="AR41" s="13">
        <v>0</v>
      </c>
      <c r="AS41" s="13">
        <v>13</v>
      </c>
      <c r="AT41" s="13"/>
      <c r="AU41" s="13">
        <v>1360</v>
      </c>
      <c r="AV41" s="13"/>
      <c r="AW41" s="13">
        <v>1778</v>
      </c>
      <c r="AX41" s="13">
        <v>3965</v>
      </c>
      <c r="AY41" s="13">
        <v>7103</v>
      </c>
      <c r="AZ41" s="13">
        <v>7965</v>
      </c>
      <c r="BA41" s="13">
        <v>1442</v>
      </c>
      <c r="BB41" s="13">
        <v>9407</v>
      </c>
      <c r="BC41" s="13"/>
      <c r="BD41" s="13">
        <v>0</v>
      </c>
      <c r="BE41" s="13">
        <v>683</v>
      </c>
      <c r="BF41" s="13">
        <v>0</v>
      </c>
      <c r="BG41" s="13">
        <v>0</v>
      </c>
      <c r="BH41" s="13">
        <v>1880</v>
      </c>
      <c r="BI41" s="13">
        <v>19073</v>
      </c>
      <c r="BJ41" s="13">
        <v>313</v>
      </c>
      <c r="BK41" s="13"/>
      <c r="BL41" s="13">
        <v>10085</v>
      </c>
      <c r="BM41" s="13">
        <v>4480</v>
      </c>
      <c r="BN41" s="13">
        <v>5</v>
      </c>
      <c r="BO41" s="13">
        <v>0</v>
      </c>
      <c r="BP41" s="13">
        <v>14570</v>
      </c>
      <c r="BQ41" s="13">
        <v>0</v>
      </c>
      <c r="BR41" s="13">
        <v>660</v>
      </c>
      <c r="BS41" s="13">
        <v>0</v>
      </c>
      <c r="BT41" s="13">
        <v>0</v>
      </c>
      <c r="BU41" s="13">
        <v>665</v>
      </c>
      <c r="BV41" s="13">
        <v>1805</v>
      </c>
    </row>
    <row r="42" spans="1:74" x14ac:dyDescent="0.45">
      <c r="A42" t="s">
        <v>159</v>
      </c>
      <c r="B42" t="s">
        <v>160</v>
      </c>
      <c r="C42" s="13">
        <v>1856</v>
      </c>
      <c r="D42" s="13">
        <v>81</v>
      </c>
      <c r="E42" s="13">
        <v>820</v>
      </c>
      <c r="F42" s="13">
        <v>0</v>
      </c>
      <c r="G42" s="13">
        <f t="shared" si="0"/>
        <v>820</v>
      </c>
      <c r="H42" s="13">
        <v>0</v>
      </c>
      <c r="I42" s="13">
        <v>148</v>
      </c>
      <c r="J42" s="13">
        <v>797</v>
      </c>
      <c r="K42" s="13">
        <v>3702</v>
      </c>
      <c r="L42" s="13">
        <v>39901</v>
      </c>
      <c r="M42" s="13">
        <v>1307</v>
      </c>
      <c r="N42" s="13">
        <v>10576</v>
      </c>
      <c r="O42" s="13">
        <v>6</v>
      </c>
      <c r="P42" s="13"/>
      <c r="Q42" s="13">
        <v>30</v>
      </c>
      <c r="R42" s="13">
        <v>55522</v>
      </c>
      <c r="S42" s="13">
        <v>0</v>
      </c>
      <c r="T42" s="13">
        <v>0</v>
      </c>
      <c r="U42" s="13">
        <v>0</v>
      </c>
      <c r="V42" s="13">
        <v>12</v>
      </c>
      <c r="W42" s="13">
        <v>5</v>
      </c>
      <c r="X42" s="13">
        <v>4</v>
      </c>
      <c r="Y42" s="13">
        <v>0</v>
      </c>
      <c r="Z42" s="13">
        <v>0</v>
      </c>
      <c r="AA42" s="13">
        <f t="shared" si="1"/>
        <v>21</v>
      </c>
      <c r="AB42" s="13">
        <v>16</v>
      </c>
      <c r="AC42" s="13">
        <v>37</v>
      </c>
      <c r="AD42" s="13">
        <v>3</v>
      </c>
      <c r="AE42" s="13">
        <v>0</v>
      </c>
      <c r="AF42" s="13">
        <v>4</v>
      </c>
      <c r="AG42" s="13">
        <v>0</v>
      </c>
      <c r="AH42" s="13">
        <v>1222</v>
      </c>
      <c r="AI42" s="13">
        <v>3</v>
      </c>
      <c r="AJ42" s="13">
        <v>1269</v>
      </c>
      <c r="AK42" s="13">
        <v>0</v>
      </c>
      <c r="AL42" s="13">
        <v>0</v>
      </c>
      <c r="AM42" s="13">
        <v>0</v>
      </c>
      <c r="AN42" s="13">
        <v>0</v>
      </c>
      <c r="AO42" s="13">
        <v>0</v>
      </c>
      <c r="AP42" s="13">
        <v>0</v>
      </c>
      <c r="AQ42" s="13">
        <v>0</v>
      </c>
      <c r="AR42" s="13">
        <v>38</v>
      </c>
      <c r="AS42" s="13">
        <v>38</v>
      </c>
      <c r="AT42" s="13"/>
      <c r="AU42" s="13">
        <v>1378</v>
      </c>
      <c r="AV42" s="13"/>
      <c r="AW42" s="13">
        <v>131</v>
      </c>
      <c r="AX42" s="13">
        <v>588</v>
      </c>
      <c r="AY42" s="13">
        <v>2097</v>
      </c>
      <c r="AZ42" s="13">
        <v>6631</v>
      </c>
      <c r="BA42" s="13">
        <v>619</v>
      </c>
      <c r="BB42" s="13">
        <v>7250</v>
      </c>
      <c r="BC42" s="13"/>
      <c r="BD42" s="13">
        <v>2</v>
      </c>
      <c r="BE42" s="13">
        <v>0</v>
      </c>
      <c r="BF42" s="13">
        <v>251</v>
      </c>
      <c r="BG42" s="13">
        <v>0</v>
      </c>
      <c r="BH42" s="13">
        <v>976</v>
      </c>
      <c r="BI42" s="13">
        <v>10576</v>
      </c>
      <c r="BJ42" s="13">
        <v>6</v>
      </c>
      <c r="BK42" s="13"/>
      <c r="BL42" s="13">
        <v>3435</v>
      </c>
      <c r="BM42" s="13">
        <v>2035</v>
      </c>
      <c r="BN42" s="13">
        <v>0</v>
      </c>
      <c r="BO42" s="13">
        <v>0</v>
      </c>
      <c r="BP42" s="13">
        <v>5470</v>
      </c>
      <c r="BQ42" s="13">
        <v>0</v>
      </c>
      <c r="BR42" s="13">
        <v>520</v>
      </c>
      <c r="BS42" s="13">
        <v>0</v>
      </c>
      <c r="BT42" s="13">
        <v>0</v>
      </c>
      <c r="BU42" s="13">
        <v>520</v>
      </c>
      <c r="BV42" s="13">
        <v>920</v>
      </c>
    </row>
    <row r="43" spans="1:74" x14ac:dyDescent="0.45">
      <c r="A43" t="s">
        <v>161</v>
      </c>
      <c r="B43" t="s">
        <v>162</v>
      </c>
      <c r="C43" s="13">
        <v>0</v>
      </c>
      <c r="D43" s="13">
        <v>0</v>
      </c>
      <c r="E43" s="13">
        <v>0</v>
      </c>
      <c r="F43" s="13">
        <v>0</v>
      </c>
      <c r="G43" s="13">
        <f t="shared" si="0"/>
        <v>0</v>
      </c>
      <c r="H43" s="13">
        <v>255</v>
      </c>
      <c r="I43" s="13">
        <v>0</v>
      </c>
      <c r="J43" s="13">
        <v>0</v>
      </c>
      <c r="K43" s="13">
        <v>255</v>
      </c>
      <c r="L43" s="13">
        <v>450</v>
      </c>
      <c r="M43" s="13">
        <v>0</v>
      </c>
      <c r="N43" s="13">
        <v>2450</v>
      </c>
      <c r="O43" s="13">
        <v>0</v>
      </c>
      <c r="P43" s="13"/>
      <c r="Q43" s="13">
        <v>403</v>
      </c>
      <c r="R43" s="13">
        <v>3558</v>
      </c>
      <c r="S43" s="13">
        <v>0</v>
      </c>
      <c r="T43" s="13">
        <v>0</v>
      </c>
      <c r="U43" s="13">
        <v>0</v>
      </c>
      <c r="V43" s="13">
        <v>0</v>
      </c>
      <c r="W43" s="13">
        <v>0</v>
      </c>
      <c r="X43" s="13">
        <v>0</v>
      </c>
      <c r="Y43" s="13">
        <v>0</v>
      </c>
      <c r="Z43" s="13">
        <v>0</v>
      </c>
      <c r="AA43" s="13">
        <f t="shared" si="1"/>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c r="AU43" s="13">
        <v>285</v>
      </c>
      <c r="AV43" s="13"/>
      <c r="AW43" s="13">
        <v>0</v>
      </c>
      <c r="AX43" s="13">
        <v>0</v>
      </c>
      <c r="AY43" s="13">
        <v>285</v>
      </c>
      <c r="AZ43" s="13">
        <v>0</v>
      </c>
      <c r="BA43" s="13">
        <v>40</v>
      </c>
      <c r="BB43" s="13">
        <v>40</v>
      </c>
      <c r="BC43" s="13"/>
      <c r="BD43" s="13">
        <v>0</v>
      </c>
      <c r="BE43" s="13">
        <v>0</v>
      </c>
      <c r="BF43" s="13">
        <v>0</v>
      </c>
      <c r="BG43" s="13">
        <v>0</v>
      </c>
      <c r="BH43" s="13">
        <v>2125</v>
      </c>
      <c r="BI43" s="13">
        <v>2450</v>
      </c>
      <c r="BJ43" s="13">
        <v>0</v>
      </c>
      <c r="BK43" s="13"/>
      <c r="BL43" s="13">
        <v>50</v>
      </c>
      <c r="BM43" s="13">
        <v>30</v>
      </c>
      <c r="BN43" s="13">
        <v>0</v>
      </c>
      <c r="BO43" s="13">
        <v>0</v>
      </c>
      <c r="BP43" s="13">
        <v>80</v>
      </c>
      <c r="BQ43" s="13"/>
      <c r="BR43" s="13"/>
      <c r="BS43" s="13"/>
      <c r="BT43" s="13"/>
      <c r="BU43" s="13"/>
      <c r="BV43" s="13"/>
    </row>
    <row r="44" spans="1:74" x14ac:dyDescent="0.45">
      <c r="A44" t="s">
        <v>163</v>
      </c>
      <c r="B44" t="s">
        <v>164</v>
      </c>
      <c r="C44" s="13">
        <v>0</v>
      </c>
      <c r="D44" s="13">
        <v>0</v>
      </c>
      <c r="E44" s="13">
        <v>0</v>
      </c>
      <c r="F44" s="13"/>
      <c r="G44" s="13">
        <f t="shared" si="0"/>
        <v>0</v>
      </c>
      <c r="H44" s="13">
        <v>0</v>
      </c>
      <c r="I44" s="13">
        <v>0</v>
      </c>
      <c r="J44" s="13">
        <v>0</v>
      </c>
      <c r="K44" s="13">
        <v>0</v>
      </c>
      <c r="L44" s="13">
        <v>1115</v>
      </c>
      <c r="M44" s="13">
        <v>0</v>
      </c>
      <c r="N44" s="13">
        <v>82</v>
      </c>
      <c r="O44" s="13">
        <v>1</v>
      </c>
      <c r="P44" s="13"/>
      <c r="Q44" s="13">
        <v>0</v>
      </c>
      <c r="R44" s="13">
        <v>1198</v>
      </c>
      <c r="S44" s="13"/>
      <c r="T44" s="13"/>
      <c r="U44" s="13"/>
      <c r="V44" s="13"/>
      <c r="W44" s="13"/>
      <c r="X44" s="13"/>
      <c r="Y44" s="13"/>
      <c r="Z44" s="13"/>
      <c r="AA44" s="13">
        <f t="shared" si="1"/>
        <v>0</v>
      </c>
      <c r="AB44" s="13"/>
      <c r="AC44" s="13"/>
      <c r="AD44" s="13"/>
      <c r="AE44" s="13"/>
      <c r="AF44" s="13"/>
      <c r="AG44" s="13"/>
      <c r="AH44" s="13"/>
      <c r="AI44" s="13"/>
      <c r="AJ44" s="13">
        <v>0</v>
      </c>
      <c r="AK44" s="13"/>
      <c r="AL44" s="13"/>
      <c r="AM44" s="13"/>
      <c r="AN44" s="13"/>
      <c r="AO44" s="13">
        <v>0</v>
      </c>
      <c r="AP44" s="13"/>
      <c r="AQ44" s="13"/>
      <c r="AR44" s="13"/>
      <c r="AS44" s="13">
        <v>0</v>
      </c>
      <c r="AT44" s="13"/>
      <c r="AU44" s="13">
        <v>0</v>
      </c>
      <c r="AV44" s="13"/>
      <c r="AW44" s="13">
        <v>0</v>
      </c>
      <c r="AX44" s="13">
        <v>0</v>
      </c>
      <c r="AY44" s="13">
        <v>0</v>
      </c>
      <c r="AZ44" s="13">
        <v>0</v>
      </c>
      <c r="BA44" s="13">
        <v>0</v>
      </c>
      <c r="BB44" s="13">
        <v>0</v>
      </c>
      <c r="BC44" s="13"/>
      <c r="BD44" s="13">
        <v>0</v>
      </c>
      <c r="BE44" s="13">
        <v>0</v>
      </c>
      <c r="BF44" s="13">
        <v>0</v>
      </c>
      <c r="BG44" s="13">
        <v>0</v>
      </c>
      <c r="BH44" s="13">
        <v>82</v>
      </c>
      <c r="BI44" s="13">
        <v>82</v>
      </c>
      <c r="BJ44" s="13">
        <v>1</v>
      </c>
      <c r="BK44" s="13"/>
      <c r="BL44" s="13">
        <v>145</v>
      </c>
      <c r="BM44" s="13">
        <v>25</v>
      </c>
      <c r="BN44" s="13">
        <v>0</v>
      </c>
      <c r="BO44" s="13">
        <v>0</v>
      </c>
      <c r="BP44" s="13">
        <v>170</v>
      </c>
      <c r="BQ44" s="13"/>
      <c r="BR44" s="13"/>
      <c r="BS44" s="13"/>
      <c r="BT44" s="13"/>
      <c r="BU44" s="13"/>
      <c r="BV44" s="13"/>
    </row>
    <row r="45" spans="1:74" x14ac:dyDescent="0.45">
      <c r="A45" t="s">
        <v>165</v>
      </c>
      <c r="B45" t="s">
        <v>166</v>
      </c>
      <c r="C45" s="13">
        <v>0</v>
      </c>
      <c r="D45" s="13">
        <v>0</v>
      </c>
      <c r="E45" s="13">
        <v>0</v>
      </c>
      <c r="F45" s="13">
        <v>0</v>
      </c>
      <c r="G45" s="13">
        <f t="shared" si="0"/>
        <v>0</v>
      </c>
      <c r="H45" s="13">
        <v>0</v>
      </c>
      <c r="I45" s="13">
        <v>0</v>
      </c>
      <c r="J45" s="13">
        <v>0</v>
      </c>
      <c r="K45" s="13">
        <v>0</v>
      </c>
      <c r="L45" s="13">
        <v>435</v>
      </c>
      <c r="M45" s="13">
        <v>0</v>
      </c>
      <c r="N45" s="13">
        <v>50</v>
      </c>
      <c r="O45" s="13">
        <v>0</v>
      </c>
      <c r="P45" s="13"/>
      <c r="Q45" s="13">
        <v>8</v>
      </c>
      <c r="R45" s="13">
        <v>493</v>
      </c>
      <c r="S45" s="13"/>
      <c r="T45" s="13"/>
      <c r="U45" s="13"/>
      <c r="V45" s="13"/>
      <c r="W45" s="13"/>
      <c r="X45" s="13"/>
      <c r="Y45" s="13"/>
      <c r="Z45" s="13"/>
      <c r="AA45" s="13">
        <f t="shared" si="1"/>
        <v>0</v>
      </c>
      <c r="AB45" s="13"/>
      <c r="AC45" s="13"/>
      <c r="AD45" s="13"/>
      <c r="AE45" s="13"/>
      <c r="AF45" s="13"/>
      <c r="AG45" s="13"/>
      <c r="AH45" s="13"/>
      <c r="AI45" s="13"/>
      <c r="AJ45" s="13">
        <v>0</v>
      </c>
      <c r="AK45" s="13"/>
      <c r="AL45" s="13"/>
      <c r="AM45" s="13"/>
      <c r="AN45" s="13"/>
      <c r="AO45" s="13">
        <v>0</v>
      </c>
      <c r="AP45" s="13"/>
      <c r="AQ45" s="13"/>
      <c r="AR45" s="13"/>
      <c r="AS45" s="13">
        <v>0</v>
      </c>
      <c r="AT45" s="13"/>
      <c r="AU45" s="13">
        <v>0</v>
      </c>
      <c r="AV45" s="13"/>
      <c r="AW45" s="13">
        <v>0</v>
      </c>
      <c r="AX45" s="13">
        <v>0</v>
      </c>
      <c r="AY45" s="13">
        <v>0</v>
      </c>
      <c r="AZ45" s="13">
        <v>0</v>
      </c>
      <c r="BA45" s="13">
        <v>0</v>
      </c>
      <c r="BB45" s="13">
        <v>0</v>
      </c>
      <c r="BC45" s="13"/>
      <c r="BD45" s="13">
        <v>0</v>
      </c>
      <c r="BE45" s="13">
        <v>0</v>
      </c>
      <c r="BF45" s="13">
        <v>0</v>
      </c>
      <c r="BG45" s="13">
        <v>0</v>
      </c>
      <c r="BH45" s="13">
        <v>50</v>
      </c>
      <c r="BI45" s="13">
        <v>50</v>
      </c>
      <c r="BJ45" s="13">
        <v>0</v>
      </c>
      <c r="BK45" s="13"/>
      <c r="BL45" s="13">
        <v>20</v>
      </c>
      <c r="BM45" s="13">
        <v>25</v>
      </c>
      <c r="BN45" s="13">
        <v>0</v>
      </c>
      <c r="BO45" s="13">
        <v>0</v>
      </c>
      <c r="BP45" s="13">
        <v>45</v>
      </c>
      <c r="BQ45" s="13"/>
      <c r="BR45" s="13"/>
      <c r="BS45" s="13"/>
      <c r="BT45" s="13"/>
      <c r="BU45" s="13"/>
      <c r="BV45" s="13"/>
    </row>
    <row r="46" spans="1:74" x14ac:dyDescent="0.45">
      <c r="A46" t="s">
        <v>167</v>
      </c>
      <c r="B46" t="s">
        <v>168</v>
      </c>
      <c r="C46" s="13">
        <v>8278</v>
      </c>
      <c r="D46" s="13">
        <v>48</v>
      </c>
      <c r="E46" s="13">
        <v>10143</v>
      </c>
      <c r="F46" s="13">
        <v>2807</v>
      </c>
      <c r="G46" s="13">
        <f t="shared" si="0"/>
        <v>12950</v>
      </c>
      <c r="H46" s="13">
        <v>0</v>
      </c>
      <c r="I46" s="13">
        <v>0</v>
      </c>
      <c r="J46" s="13">
        <v>1953</v>
      </c>
      <c r="K46" s="13">
        <v>23229</v>
      </c>
      <c r="L46" s="13">
        <v>195306</v>
      </c>
      <c r="M46" s="13">
        <v>11716</v>
      </c>
      <c r="N46" s="13">
        <v>10030</v>
      </c>
      <c r="O46" s="13">
        <v>1518</v>
      </c>
      <c r="P46" s="13"/>
      <c r="Q46" s="13">
        <v>2281</v>
      </c>
      <c r="R46" s="13">
        <v>244080</v>
      </c>
      <c r="S46" s="13">
        <v>0</v>
      </c>
      <c r="T46" s="13">
        <v>-3</v>
      </c>
      <c r="U46" s="13">
        <v>98</v>
      </c>
      <c r="V46" s="13">
        <v>1613</v>
      </c>
      <c r="W46" s="13">
        <v>207</v>
      </c>
      <c r="X46" s="13">
        <v>26</v>
      </c>
      <c r="Y46" s="13">
        <v>20</v>
      </c>
      <c r="Z46" s="13">
        <v>141</v>
      </c>
      <c r="AA46" s="13">
        <f t="shared" si="1"/>
        <v>2102</v>
      </c>
      <c r="AB46" s="13">
        <v>0</v>
      </c>
      <c r="AC46" s="13">
        <v>2102</v>
      </c>
      <c r="AD46" s="13">
        <v>1427</v>
      </c>
      <c r="AE46" s="13">
        <v>437</v>
      </c>
      <c r="AF46" s="13">
        <v>2403</v>
      </c>
      <c r="AG46" s="13">
        <v>0</v>
      </c>
      <c r="AH46" s="13">
        <v>721</v>
      </c>
      <c r="AI46" s="13">
        <v>53</v>
      </c>
      <c r="AJ46" s="13">
        <v>7143</v>
      </c>
      <c r="AK46" s="13">
        <v>3128</v>
      </c>
      <c r="AL46" s="13">
        <v>4</v>
      </c>
      <c r="AM46" s="13">
        <v>337</v>
      </c>
      <c r="AN46" s="13">
        <v>697</v>
      </c>
      <c r="AO46" s="13">
        <v>4166</v>
      </c>
      <c r="AP46" s="13">
        <v>0</v>
      </c>
      <c r="AQ46" s="13">
        <v>365</v>
      </c>
      <c r="AR46" s="13">
        <v>42</v>
      </c>
      <c r="AS46" s="13">
        <v>407</v>
      </c>
      <c r="AT46" s="13"/>
      <c r="AU46" s="13">
        <v>610</v>
      </c>
      <c r="AV46" s="13"/>
      <c r="AW46" s="13">
        <v>238</v>
      </c>
      <c r="AX46" s="13">
        <v>2571</v>
      </c>
      <c r="AY46" s="13">
        <v>3419</v>
      </c>
      <c r="AZ46" s="13">
        <v>0</v>
      </c>
      <c r="BA46" s="13">
        <v>2665</v>
      </c>
      <c r="BB46" s="13">
        <v>2665</v>
      </c>
      <c r="BC46" s="13"/>
      <c r="BD46" s="13">
        <v>0</v>
      </c>
      <c r="BE46" s="13">
        <v>0</v>
      </c>
      <c r="BF46" s="13">
        <v>0</v>
      </c>
      <c r="BG46" s="13">
        <v>260</v>
      </c>
      <c r="BH46" s="13">
        <v>3686</v>
      </c>
      <c r="BI46" s="13">
        <v>10030</v>
      </c>
      <c r="BJ46" s="13">
        <v>1518</v>
      </c>
      <c r="BK46" s="13"/>
      <c r="BL46" s="13">
        <v>11545</v>
      </c>
      <c r="BM46" s="13">
        <v>8655</v>
      </c>
      <c r="BN46" s="13">
        <v>10</v>
      </c>
      <c r="BO46" s="13">
        <v>0</v>
      </c>
      <c r="BP46" s="13">
        <v>20210</v>
      </c>
      <c r="BQ46" s="13">
        <v>0</v>
      </c>
      <c r="BR46" s="13">
        <v>2115</v>
      </c>
      <c r="BS46" s="13">
        <v>5</v>
      </c>
      <c r="BT46" s="13">
        <v>0</v>
      </c>
      <c r="BU46" s="13">
        <v>2125</v>
      </c>
      <c r="BV46" s="13">
        <v>3385</v>
      </c>
    </row>
    <row r="47" spans="1:74" x14ac:dyDescent="0.45">
      <c r="A47" t="s">
        <v>169</v>
      </c>
      <c r="B47" t="s">
        <v>170</v>
      </c>
      <c r="C47" s="13">
        <v>0</v>
      </c>
      <c r="D47" s="13">
        <v>0</v>
      </c>
      <c r="E47" s="13">
        <v>0</v>
      </c>
      <c r="F47" s="13"/>
      <c r="G47" s="13">
        <f t="shared" si="0"/>
        <v>0</v>
      </c>
      <c r="H47" s="13">
        <v>0</v>
      </c>
      <c r="I47" s="13">
        <v>0</v>
      </c>
      <c r="J47" s="13">
        <v>0</v>
      </c>
      <c r="K47" s="13">
        <v>0</v>
      </c>
      <c r="L47" s="13">
        <v>620</v>
      </c>
      <c r="M47" s="13">
        <v>0</v>
      </c>
      <c r="N47" s="13">
        <v>1064</v>
      </c>
      <c r="O47" s="13">
        <v>16</v>
      </c>
      <c r="P47" s="13"/>
      <c r="Q47" s="13">
        <v>364</v>
      </c>
      <c r="R47" s="13">
        <v>2064</v>
      </c>
      <c r="S47" s="13"/>
      <c r="T47" s="13"/>
      <c r="U47" s="13"/>
      <c r="V47" s="13"/>
      <c r="W47" s="13"/>
      <c r="X47" s="13"/>
      <c r="Y47" s="13"/>
      <c r="Z47" s="13"/>
      <c r="AA47" s="13">
        <f t="shared" si="1"/>
        <v>0</v>
      </c>
      <c r="AB47" s="13"/>
      <c r="AC47" s="13"/>
      <c r="AD47" s="13"/>
      <c r="AE47" s="13"/>
      <c r="AF47" s="13"/>
      <c r="AG47" s="13"/>
      <c r="AH47" s="13"/>
      <c r="AI47" s="13"/>
      <c r="AJ47" s="13">
        <v>0</v>
      </c>
      <c r="AK47" s="13"/>
      <c r="AL47" s="13"/>
      <c r="AM47" s="13"/>
      <c r="AN47" s="13"/>
      <c r="AO47" s="13">
        <v>0</v>
      </c>
      <c r="AP47" s="13"/>
      <c r="AQ47" s="13"/>
      <c r="AR47" s="13"/>
      <c r="AS47" s="13">
        <v>0</v>
      </c>
      <c r="AT47" s="13"/>
      <c r="AU47" s="13">
        <v>0</v>
      </c>
      <c r="AV47" s="13"/>
      <c r="AW47" s="13">
        <v>0</v>
      </c>
      <c r="AX47" s="13">
        <v>0</v>
      </c>
      <c r="AY47" s="13">
        <v>0</v>
      </c>
      <c r="AZ47" s="13">
        <v>436</v>
      </c>
      <c r="BA47" s="13">
        <v>0</v>
      </c>
      <c r="BB47" s="13">
        <v>436</v>
      </c>
      <c r="BC47" s="13"/>
      <c r="BD47" s="13">
        <v>0</v>
      </c>
      <c r="BE47" s="13">
        <v>0</v>
      </c>
      <c r="BF47" s="13">
        <v>0</v>
      </c>
      <c r="BG47" s="13">
        <v>0</v>
      </c>
      <c r="BH47" s="13">
        <v>628</v>
      </c>
      <c r="BI47" s="13">
        <v>1064</v>
      </c>
      <c r="BJ47" s="13">
        <v>16</v>
      </c>
      <c r="BK47" s="13"/>
      <c r="BL47" s="13">
        <v>90</v>
      </c>
      <c r="BM47" s="13">
        <v>65</v>
      </c>
      <c r="BN47" s="13">
        <v>0</v>
      </c>
      <c r="BO47" s="13">
        <v>0</v>
      </c>
      <c r="BP47" s="13">
        <v>155</v>
      </c>
      <c r="BQ47" s="13"/>
      <c r="BR47" s="13"/>
      <c r="BS47" s="13"/>
      <c r="BT47" s="13"/>
      <c r="BU47" s="13"/>
      <c r="BV47" s="13"/>
    </row>
    <row r="48" spans="1:74" x14ac:dyDescent="0.45">
      <c r="A48" t="s">
        <v>171</v>
      </c>
      <c r="B48" t="s">
        <v>172</v>
      </c>
      <c r="C48" s="13">
        <v>5145</v>
      </c>
      <c r="D48" s="13">
        <v>0</v>
      </c>
      <c r="E48" s="13">
        <v>0</v>
      </c>
      <c r="F48" s="13">
        <v>1399</v>
      </c>
      <c r="G48" s="13">
        <f t="shared" si="0"/>
        <v>1399</v>
      </c>
      <c r="H48" s="13">
        <v>0</v>
      </c>
      <c r="I48" s="13">
        <v>0</v>
      </c>
      <c r="J48" s="13">
        <v>1769</v>
      </c>
      <c r="K48" s="13">
        <v>8313</v>
      </c>
      <c r="L48" s="13">
        <v>14660</v>
      </c>
      <c r="M48" s="13">
        <v>0</v>
      </c>
      <c r="N48" s="13">
        <v>10</v>
      </c>
      <c r="O48" s="13">
        <v>0</v>
      </c>
      <c r="P48" s="13"/>
      <c r="Q48" s="13">
        <v>0</v>
      </c>
      <c r="R48" s="13">
        <v>22983</v>
      </c>
      <c r="S48" s="13">
        <v>0</v>
      </c>
      <c r="T48" s="13">
        <v>0</v>
      </c>
      <c r="U48" s="13">
        <v>0</v>
      </c>
      <c r="V48" s="13">
        <v>0</v>
      </c>
      <c r="W48" s="13">
        <v>0</v>
      </c>
      <c r="X48" s="13">
        <v>0</v>
      </c>
      <c r="Y48" s="13">
        <v>0</v>
      </c>
      <c r="Z48" s="13">
        <v>0</v>
      </c>
      <c r="AA48" s="13">
        <f t="shared" si="1"/>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c r="AU48" s="13">
        <v>0</v>
      </c>
      <c r="AV48" s="13"/>
      <c r="AW48" s="13">
        <v>0</v>
      </c>
      <c r="AX48" s="13">
        <v>0</v>
      </c>
      <c r="AY48" s="13">
        <v>0</v>
      </c>
      <c r="AZ48" s="13">
        <v>0</v>
      </c>
      <c r="BA48" s="13">
        <v>0</v>
      </c>
      <c r="BB48" s="13">
        <v>0</v>
      </c>
      <c r="BC48" s="13"/>
      <c r="BD48" s="13">
        <v>0</v>
      </c>
      <c r="BE48" s="13">
        <v>0</v>
      </c>
      <c r="BF48" s="13">
        <v>0</v>
      </c>
      <c r="BG48" s="13">
        <v>0</v>
      </c>
      <c r="BH48" s="13">
        <v>10</v>
      </c>
      <c r="BI48" s="13">
        <v>10</v>
      </c>
      <c r="BJ48" s="13">
        <v>0</v>
      </c>
      <c r="BK48" s="13"/>
      <c r="BL48" s="13">
        <v>970</v>
      </c>
      <c r="BM48" s="13">
        <v>535</v>
      </c>
      <c r="BN48" s="13">
        <v>5</v>
      </c>
      <c r="BO48" s="13">
        <v>0</v>
      </c>
      <c r="BP48" s="13">
        <v>1510</v>
      </c>
      <c r="BQ48" s="13">
        <v>0</v>
      </c>
      <c r="BR48" s="13">
        <v>310</v>
      </c>
      <c r="BS48" s="13">
        <v>0</v>
      </c>
      <c r="BT48" s="13">
        <v>0</v>
      </c>
      <c r="BU48" s="13">
        <v>310</v>
      </c>
      <c r="BV48" s="13">
        <v>615</v>
      </c>
    </row>
    <row r="49" spans="1:74" x14ac:dyDescent="0.45">
      <c r="A49" t="s">
        <v>173</v>
      </c>
      <c r="B49" t="s">
        <v>174</v>
      </c>
      <c r="C49" s="13">
        <v>2081</v>
      </c>
      <c r="D49" s="13">
        <v>0</v>
      </c>
      <c r="E49" s="13">
        <v>1569</v>
      </c>
      <c r="F49" s="13">
        <v>1052</v>
      </c>
      <c r="G49" s="13">
        <f t="shared" si="0"/>
        <v>2621</v>
      </c>
      <c r="H49" s="13">
        <v>0</v>
      </c>
      <c r="I49" s="13">
        <v>0</v>
      </c>
      <c r="J49" s="13">
        <v>117</v>
      </c>
      <c r="K49" s="13">
        <v>4819</v>
      </c>
      <c r="L49" s="13">
        <v>5650</v>
      </c>
      <c r="M49" s="13">
        <v>1227</v>
      </c>
      <c r="N49" s="13">
        <v>1823</v>
      </c>
      <c r="O49" s="13">
        <v>943</v>
      </c>
      <c r="P49" s="13"/>
      <c r="Q49" s="13">
        <v>15455</v>
      </c>
      <c r="R49" s="13">
        <v>29917</v>
      </c>
      <c r="S49" s="13">
        <v>0</v>
      </c>
      <c r="T49" s="13">
        <v>0</v>
      </c>
      <c r="U49" s="13">
        <v>0</v>
      </c>
      <c r="V49" s="13">
        <v>0</v>
      </c>
      <c r="W49" s="13">
        <v>0</v>
      </c>
      <c r="X49" s="13">
        <v>14</v>
      </c>
      <c r="Y49" s="13">
        <v>0</v>
      </c>
      <c r="Z49" s="13">
        <v>0</v>
      </c>
      <c r="AA49" s="13">
        <f t="shared" si="1"/>
        <v>14</v>
      </c>
      <c r="AB49" s="13">
        <v>428</v>
      </c>
      <c r="AC49" s="13">
        <v>442</v>
      </c>
      <c r="AD49" s="13">
        <v>98</v>
      </c>
      <c r="AE49" s="13">
        <v>281</v>
      </c>
      <c r="AF49" s="13">
        <v>0</v>
      </c>
      <c r="AG49" s="13">
        <v>0</v>
      </c>
      <c r="AH49" s="13">
        <v>0</v>
      </c>
      <c r="AI49" s="13">
        <v>75</v>
      </c>
      <c r="AJ49" s="13">
        <v>896</v>
      </c>
      <c r="AK49" s="13">
        <v>0</v>
      </c>
      <c r="AL49" s="13">
        <v>0</v>
      </c>
      <c r="AM49" s="13">
        <v>0</v>
      </c>
      <c r="AN49" s="13">
        <v>101</v>
      </c>
      <c r="AO49" s="13">
        <v>101</v>
      </c>
      <c r="AP49" s="13">
        <v>0</v>
      </c>
      <c r="AQ49" s="13">
        <v>0</v>
      </c>
      <c r="AR49" s="13">
        <v>230</v>
      </c>
      <c r="AS49" s="13">
        <v>230</v>
      </c>
      <c r="AT49" s="13"/>
      <c r="AU49" s="13">
        <v>0</v>
      </c>
      <c r="AV49" s="13"/>
      <c r="AW49" s="13">
        <v>0</v>
      </c>
      <c r="AX49" s="13">
        <v>0</v>
      </c>
      <c r="AY49" s="13">
        <v>0</v>
      </c>
      <c r="AZ49" s="13">
        <v>691</v>
      </c>
      <c r="BA49" s="13">
        <v>0</v>
      </c>
      <c r="BB49" s="13">
        <v>691</v>
      </c>
      <c r="BC49" s="13"/>
      <c r="BD49" s="13">
        <v>0</v>
      </c>
      <c r="BE49" s="13">
        <v>0</v>
      </c>
      <c r="BF49" s="13">
        <v>0</v>
      </c>
      <c r="BG49" s="13">
        <v>0</v>
      </c>
      <c r="BH49" s="13">
        <v>1132</v>
      </c>
      <c r="BI49" s="13">
        <v>1823</v>
      </c>
      <c r="BJ49" s="13">
        <v>943</v>
      </c>
      <c r="BK49" s="13"/>
      <c r="BL49" s="13">
        <v>400</v>
      </c>
      <c r="BM49" s="13">
        <v>95</v>
      </c>
      <c r="BN49" s="13">
        <v>5</v>
      </c>
      <c r="BO49" s="13">
        <v>0</v>
      </c>
      <c r="BP49" s="13">
        <v>495</v>
      </c>
      <c r="BQ49" s="13">
        <v>0</v>
      </c>
      <c r="BR49" s="13">
        <v>40</v>
      </c>
      <c r="BS49" s="13">
        <v>0</v>
      </c>
      <c r="BT49" s="13">
        <v>0</v>
      </c>
      <c r="BU49" s="13">
        <v>40</v>
      </c>
      <c r="BV49" s="13">
        <v>140</v>
      </c>
    </row>
    <row r="50" spans="1:74" x14ac:dyDescent="0.45">
      <c r="A50" t="s">
        <v>175</v>
      </c>
      <c r="B50" t="s">
        <v>176</v>
      </c>
      <c r="C50" s="13">
        <v>0</v>
      </c>
      <c r="D50" s="13">
        <v>0</v>
      </c>
      <c r="E50" s="13">
        <v>0</v>
      </c>
      <c r="F50" s="13"/>
      <c r="G50" s="13">
        <f t="shared" si="0"/>
        <v>0</v>
      </c>
      <c r="H50" s="13">
        <v>0</v>
      </c>
      <c r="I50" s="13">
        <v>0</v>
      </c>
      <c r="J50" s="13">
        <v>0</v>
      </c>
      <c r="K50" s="13">
        <v>0</v>
      </c>
      <c r="L50" s="13">
        <v>487</v>
      </c>
      <c r="M50" s="13">
        <v>0</v>
      </c>
      <c r="N50" s="13">
        <v>1</v>
      </c>
      <c r="O50" s="13">
        <v>0</v>
      </c>
      <c r="P50" s="13"/>
      <c r="Q50" s="13">
        <v>0</v>
      </c>
      <c r="R50" s="13">
        <v>488</v>
      </c>
      <c r="S50" s="13"/>
      <c r="T50" s="13"/>
      <c r="U50" s="13"/>
      <c r="V50" s="13"/>
      <c r="W50" s="13"/>
      <c r="X50" s="13"/>
      <c r="Y50" s="13"/>
      <c r="Z50" s="13"/>
      <c r="AA50" s="13">
        <f t="shared" si="1"/>
        <v>0</v>
      </c>
      <c r="AB50" s="13"/>
      <c r="AC50" s="13"/>
      <c r="AD50" s="13"/>
      <c r="AE50" s="13"/>
      <c r="AF50" s="13"/>
      <c r="AG50" s="13"/>
      <c r="AH50" s="13"/>
      <c r="AI50" s="13"/>
      <c r="AJ50" s="13">
        <v>0</v>
      </c>
      <c r="AK50" s="13"/>
      <c r="AL50" s="13"/>
      <c r="AM50" s="13"/>
      <c r="AN50" s="13"/>
      <c r="AO50" s="13">
        <v>0</v>
      </c>
      <c r="AP50" s="13"/>
      <c r="AQ50" s="13"/>
      <c r="AR50" s="13"/>
      <c r="AS50" s="13">
        <v>0</v>
      </c>
      <c r="AT50" s="13"/>
      <c r="AU50" s="13">
        <v>0</v>
      </c>
      <c r="AV50" s="13"/>
      <c r="AW50" s="13">
        <v>0</v>
      </c>
      <c r="AX50" s="13">
        <v>1</v>
      </c>
      <c r="AY50" s="13">
        <v>1</v>
      </c>
      <c r="AZ50" s="13">
        <v>0</v>
      </c>
      <c r="BA50" s="13">
        <v>0</v>
      </c>
      <c r="BB50" s="13">
        <v>0</v>
      </c>
      <c r="BC50" s="13"/>
      <c r="BD50" s="13">
        <v>0</v>
      </c>
      <c r="BE50" s="13">
        <v>0</v>
      </c>
      <c r="BF50" s="13">
        <v>0</v>
      </c>
      <c r="BG50" s="13">
        <v>0</v>
      </c>
      <c r="BH50" s="13">
        <v>0</v>
      </c>
      <c r="BI50" s="13">
        <v>1</v>
      </c>
      <c r="BJ50" s="13">
        <v>0</v>
      </c>
      <c r="BK50" s="13"/>
      <c r="BL50" s="13">
        <v>25</v>
      </c>
      <c r="BM50" s="13">
        <v>15</v>
      </c>
      <c r="BN50" s="13">
        <v>0</v>
      </c>
      <c r="BO50" s="13">
        <v>0</v>
      </c>
      <c r="BP50" s="13">
        <v>40</v>
      </c>
      <c r="BQ50" s="13"/>
      <c r="BR50" s="13"/>
      <c r="BS50" s="13"/>
      <c r="BT50" s="13"/>
      <c r="BU50" s="13"/>
      <c r="BV50" s="13"/>
    </row>
    <row r="51" spans="1:74" x14ac:dyDescent="0.45">
      <c r="A51" t="s">
        <v>177</v>
      </c>
      <c r="B51" t="s">
        <v>178</v>
      </c>
      <c r="C51" s="13">
        <v>15982</v>
      </c>
      <c r="D51" s="13">
        <v>249</v>
      </c>
      <c r="E51" s="13">
        <v>3693</v>
      </c>
      <c r="F51" s="13">
        <v>2557</v>
      </c>
      <c r="G51" s="13">
        <f t="shared" si="0"/>
        <v>6250</v>
      </c>
      <c r="H51" s="13">
        <v>2404</v>
      </c>
      <c r="I51" s="13">
        <v>0</v>
      </c>
      <c r="J51" s="13">
        <v>2108</v>
      </c>
      <c r="K51" s="13">
        <v>26993</v>
      </c>
      <c r="L51" s="13">
        <v>310099</v>
      </c>
      <c r="M51" s="13">
        <v>11553</v>
      </c>
      <c r="N51" s="13">
        <v>51494</v>
      </c>
      <c r="O51" s="13">
        <v>1724</v>
      </c>
      <c r="P51" s="13"/>
      <c r="Q51" s="13">
        <v>179</v>
      </c>
      <c r="R51" s="13">
        <v>402042</v>
      </c>
      <c r="S51" s="13">
        <v>30</v>
      </c>
      <c r="T51" s="13">
        <v>101</v>
      </c>
      <c r="U51" s="13">
        <v>12</v>
      </c>
      <c r="V51" s="13">
        <v>989</v>
      </c>
      <c r="W51" s="13">
        <v>301</v>
      </c>
      <c r="X51" s="13">
        <v>147</v>
      </c>
      <c r="Y51" s="13">
        <v>10</v>
      </c>
      <c r="Z51" s="13">
        <v>180</v>
      </c>
      <c r="AA51" s="13">
        <f t="shared" si="1"/>
        <v>1770</v>
      </c>
      <c r="AB51" s="13">
        <v>430</v>
      </c>
      <c r="AC51" s="13">
        <v>2200</v>
      </c>
      <c r="AD51" s="13">
        <v>983</v>
      </c>
      <c r="AE51" s="13">
        <v>97</v>
      </c>
      <c r="AF51" s="13">
        <v>3450</v>
      </c>
      <c r="AG51" s="13">
        <v>0</v>
      </c>
      <c r="AH51" s="13">
        <v>225</v>
      </c>
      <c r="AI51" s="13">
        <v>652</v>
      </c>
      <c r="AJ51" s="13">
        <v>7607</v>
      </c>
      <c r="AK51" s="13">
        <v>3049</v>
      </c>
      <c r="AL51" s="13">
        <v>7</v>
      </c>
      <c r="AM51" s="13">
        <v>243</v>
      </c>
      <c r="AN51" s="13">
        <v>130</v>
      </c>
      <c r="AO51" s="13">
        <v>3429</v>
      </c>
      <c r="AP51" s="13">
        <v>170</v>
      </c>
      <c r="AQ51" s="13">
        <v>-9</v>
      </c>
      <c r="AR51" s="13">
        <v>356</v>
      </c>
      <c r="AS51" s="13">
        <v>517</v>
      </c>
      <c r="AT51" s="13"/>
      <c r="AU51" s="13">
        <v>1945</v>
      </c>
      <c r="AV51" s="13"/>
      <c r="AW51" s="13">
        <v>3203</v>
      </c>
      <c r="AX51" s="13">
        <v>3376</v>
      </c>
      <c r="AY51" s="13">
        <v>8524</v>
      </c>
      <c r="AZ51" s="13">
        <v>22035</v>
      </c>
      <c r="BA51" s="13">
        <v>3740</v>
      </c>
      <c r="BB51" s="13">
        <v>25775</v>
      </c>
      <c r="BC51" s="13"/>
      <c r="BD51" s="13">
        <v>0</v>
      </c>
      <c r="BE51" s="13">
        <v>470</v>
      </c>
      <c r="BF51" s="13">
        <v>0</v>
      </c>
      <c r="BG51" s="13">
        <v>0</v>
      </c>
      <c r="BH51" s="13">
        <v>16725</v>
      </c>
      <c r="BI51" s="13">
        <v>51494</v>
      </c>
      <c r="BJ51" s="13">
        <v>1724</v>
      </c>
      <c r="BK51" s="13"/>
      <c r="BL51" s="13">
        <v>16750</v>
      </c>
      <c r="BM51" s="13">
        <v>18215</v>
      </c>
      <c r="BN51" s="13">
        <v>20</v>
      </c>
      <c r="BO51" s="13">
        <v>0</v>
      </c>
      <c r="BP51" s="13">
        <v>34985</v>
      </c>
      <c r="BQ51" s="13">
        <v>5</v>
      </c>
      <c r="BR51" s="13">
        <v>2615</v>
      </c>
      <c r="BS51" s="13">
        <v>10</v>
      </c>
      <c r="BT51" s="13">
        <v>0</v>
      </c>
      <c r="BU51" s="13">
        <v>2630</v>
      </c>
      <c r="BV51" s="13">
        <v>4615</v>
      </c>
    </row>
    <row r="52" spans="1:74" x14ac:dyDescent="0.45">
      <c r="A52" t="s">
        <v>179</v>
      </c>
      <c r="B52" t="s">
        <v>180</v>
      </c>
      <c r="C52" s="13">
        <v>3751</v>
      </c>
      <c r="D52" s="13">
        <v>1253</v>
      </c>
      <c r="E52" s="13">
        <v>16096</v>
      </c>
      <c r="F52" s="13">
        <v>0</v>
      </c>
      <c r="G52" s="13">
        <f t="shared" si="0"/>
        <v>16096</v>
      </c>
      <c r="H52" s="13">
        <v>0</v>
      </c>
      <c r="I52" s="13">
        <v>0</v>
      </c>
      <c r="J52" s="13">
        <v>0</v>
      </c>
      <c r="K52" s="13">
        <v>21100</v>
      </c>
      <c r="L52" s="13">
        <v>76700</v>
      </c>
      <c r="M52" s="13">
        <v>42217</v>
      </c>
      <c r="N52" s="13">
        <v>36359</v>
      </c>
      <c r="O52" s="13">
        <v>140</v>
      </c>
      <c r="P52" s="13"/>
      <c r="Q52" s="13">
        <v>6693</v>
      </c>
      <c r="R52" s="13">
        <v>183209</v>
      </c>
      <c r="S52" s="13">
        <v>1666</v>
      </c>
      <c r="T52" s="13">
        <v>0</v>
      </c>
      <c r="U52" s="13">
        <v>1254</v>
      </c>
      <c r="V52" s="13">
        <v>5313</v>
      </c>
      <c r="W52" s="13">
        <v>451</v>
      </c>
      <c r="X52" s="13">
        <v>0</v>
      </c>
      <c r="Y52" s="13">
        <v>68</v>
      </c>
      <c r="Z52" s="13">
        <v>4004</v>
      </c>
      <c r="AA52" s="13">
        <f t="shared" si="1"/>
        <v>12756</v>
      </c>
      <c r="AB52" s="13">
        <v>0</v>
      </c>
      <c r="AC52" s="13">
        <v>12756</v>
      </c>
      <c r="AD52" s="13">
        <v>1010</v>
      </c>
      <c r="AE52" s="13">
        <v>0</v>
      </c>
      <c r="AF52" s="13">
        <v>7985</v>
      </c>
      <c r="AG52" s="13">
        <v>0</v>
      </c>
      <c r="AH52" s="13">
        <v>11203</v>
      </c>
      <c r="AI52" s="13">
        <v>0</v>
      </c>
      <c r="AJ52" s="13">
        <v>32954</v>
      </c>
      <c r="AK52" s="13">
        <v>4247</v>
      </c>
      <c r="AL52" s="13">
        <v>0</v>
      </c>
      <c r="AM52" s="13">
        <v>997</v>
      </c>
      <c r="AN52" s="13">
        <v>0</v>
      </c>
      <c r="AO52" s="13">
        <v>5244</v>
      </c>
      <c r="AP52" s="13">
        <v>1271</v>
      </c>
      <c r="AQ52" s="13">
        <v>2748</v>
      </c>
      <c r="AR52" s="13">
        <v>0</v>
      </c>
      <c r="AS52" s="13">
        <v>4019</v>
      </c>
      <c r="AT52" s="13"/>
      <c r="AU52" s="13">
        <v>0</v>
      </c>
      <c r="AV52" s="13"/>
      <c r="AW52" s="13">
        <v>0</v>
      </c>
      <c r="AX52" s="13">
        <v>0</v>
      </c>
      <c r="AY52" s="13">
        <v>0</v>
      </c>
      <c r="AZ52" s="13">
        <v>9837</v>
      </c>
      <c r="BA52" s="13">
        <v>2737</v>
      </c>
      <c r="BB52" s="13">
        <v>12574</v>
      </c>
      <c r="BC52" s="13"/>
      <c r="BD52" s="13">
        <v>0</v>
      </c>
      <c r="BE52" s="13">
        <v>0</v>
      </c>
      <c r="BF52" s="13">
        <v>0</v>
      </c>
      <c r="BG52" s="13">
        <v>635</v>
      </c>
      <c r="BH52" s="13">
        <v>23150</v>
      </c>
      <c r="BI52" s="13">
        <v>36359</v>
      </c>
      <c r="BJ52" s="13">
        <v>140</v>
      </c>
      <c r="BK52" s="13"/>
      <c r="BL52" s="13">
        <v>1180</v>
      </c>
      <c r="BM52" s="13">
        <v>3305</v>
      </c>
      <c r="BN52" s="13">
        <v>0</v>
      </c>
      <c r="BO52" s="13">
        <v>0</v>
      </c>
      <c r="BP52" s="13">
        <v>4490</v>
      </c>
      <c r="BQ52" s="13">
        <v>0</v>
      </c>
      <c r="BR52" s="13">
        <v>670</v>
      </c>
      <c r="BS52" s="13">
        <v>10</v>
      </c>
      <c r="BT52" s="13">
        <v>0</v>
      </c>
      <c r="BU52" s="13">
        <v>680</v>
      </c>
      <c r="BV52" s="13">
        <v>1530</v>
      </c>
    </row>
    <row r="53" spans="1:74" x14ac:dyDescent="0.45">
      <c r="A53" t="s">
        <v>181</v>
      </c>
      <c r="B53" t="s">
        <v>182</v>
      </c>
      <c r="C53" s="13">
        <v>2346</v>
      </c>
      <c r="D53" s="13">
        <v>0</v>
      </c>
      <c r="E53" s="13">
        <v>386</v>
      </c>
      <c r="F53" s="13">
        <v>70</v>
      </c>
      <c r="G53" s="13">
        <f t="shared" si="0"/>
        <v>456</v>
      </c>
      <c r="H53" s="13">
        <v>4547</v>
      </c>
      <c r="I53" s="13">
        <v>0</v>
      </c>
      <c r="J53" s="13">
        <v>378</v>
      </c>
      <c r="K53" s="13">
        <v>7727</v>
      </c>
      <c r="L53" s="13">
        <v>48690</v>
      </c>
      <c r="M53" s="13">
        <v>226</v>
      </c>
      <c r="N53" s="13">
        <v>9435</v>
      </c>
      <c r="O53" s="13">
        <v>94</v>
      </c>
      <c r="P53" s="13"/>
      <c r="Q53" s="13">
        <v>3</v>
      </c>
      <c r="R53" s="13">
        <v>66175</v>
      </c>
      <c r="S53" s="13">
        <v>0</v>
      </c>
      <c r="T53" s="13">
        <v>0</v>
      </c>
      <c r="U53" s="13">
        <v>0</v>
      </c>
      <c r="V53" s="13">
        <v>0</v>
      </c>
      <c r="W53" s="13">
        <v>0</v>
      </c>
      <c r="X53" s="13">
        <v>0</v>
      </c>
      <c r="Y53" s="13">
        <v>0</v>
      </c>
      <c r="Z53" s="13">
        <v>0</v>
      </c>
      <c r="AA53" s="13">
        <f t="shared" si="1"/>
        <v>0</v>
      </c>
      <c r="AB53" s="13">
        <v>0</v>
      </c>
      <c r="AC53" s="13">
        <v>0</v>
      </c>
      <c r="AD53" s="13">
        <v>0</v>
      </c>
      <c r="AE53" s="13">
        <v>10</v>
      </c>
      <c r="AF53" s="13">
        <v>48</v>
      </c>
      <c r="AG53" s="13">
        <v>0</v>
      </c>
      <c r="AH53" s="13">
        <v>0</v>
      </c>
      <c r="AI53" s="13">
        <v>0</v>
      </c>
      <c r="AJ53" s="13">
        <v>58</v>
      </c>
      <c r="AK53" s="13">
        <v>167</v>
      </c>
      <c r="AL53" s="13">
        <v>0</v>
      </c>
      <c r="AM53" s="13">
        <v>0</v>
      </c>
      <c r="AN53" s="13">
        <v>0</v>
      </c>
      <c r="AO53" s="13">
        <v>167</v>
      </c>
      <c r="AP53" s="13">
        <v>0</v>
      </c>
      <c r="AQ53" s="13">
        <v>0</v>
      </c>
      <c r="AR53" s="13">
        <v>1</v>
      </c>
      <c r="AS53" s="13">
        <v>1</v>
      </c>
      <c r="AT53" s="13"/>
      <c r="AU53" s="13">
        <v>0</v>
      </c>
      <c r="AV53" s="13"/>
      <c r="AW53" s="13">
        <v>0</v>
      </c>
      <c r="AX53" s="13">
        <v>723</v>
      </c>
      <c r="AY53" s="13">
        <v>723</v>
      </c>
      <c r="AZ53" s="13">
        <v>5539</v>
      </c>
      <c r="BA53" s="13">
        <v>909</v>
      </c>
      <c r="BB53" s="13">
        <v>6448</v>
      </c>
      <c r="BC53" s="13"/>
      <c r="BD53" s="13">
        <v>0</v>
      </c>
      <c r="BE53" s="13">
        <v>45</v>
      </c>
      <c r="BF53" s="13">
        <v>0</v>
      </c>
      <c r="BG53" s="13">
        <v>0</v>
      </c>
      <c r="BH53" s="13">
        <v>2219</v>
      </c>
      <c r="BI53" s="13">
        <v>9435</v>
      </c>
      <c r="BJ53" s="13">
        <v>94</v>
      </c>
      <c r="BK53" s="13"/>
      <c r="BL53" s="13">
        <v>4600</v>
      </c>
      <c r="BM53" s="13">
        <v>2000</v>
      </c>
      <c r="BN53" s="13">
        <v>15</v>
      </c>
      <c r="BO53" s="13">
        <v>0</v>
      </c>
      <c r="BP53" s="13">
        <v>6615</v>
      </c>
      <c r="BQ53" s="13">
        <v>0</v>
      </c>
      <c r="BR53" s="13">
        <v>305</v>
      </c>
      <c r="BS53" s="13">
        <v>60</v>
      </c>
      <c r="BT53" s="13">
        <v>0</v>
      </c>
      <c r="BU53" s="13">
        <v>365</v>
      </c>
      <c r="BV53" s="13">
        <v>840</v>
      </c>
    </row>
    <row r="54" spans="1:74" x14ac:dyDescent="0.45">
      <c r="A54" t="s">
        <v>183</v>
      </c>
      <c r="B54" t="s">
        <v>184</v>
      </c>
      <c r="C54" s="13">
        <v>2909</v>
      </c>
      <c r="D54" s="13">
        <v>1737</v>
      </c>
      <c r="E54" s="13">
        <v>280</v>
      </c>
      <c r="F54" s="13">
        <v>0</v>
      </c>
      <c r="G54" s="13">
        <f t="shared" si="0"/>
        <v>280</v>
      </c>
      <c r="H54" s="13">
        <v>0</v>
      </c>
      <c r="I54" s="13">
        <v>26</v>
      </c>
      <c r="J54" s="13">
        <v>709</v>
      </c>
      <c r="K54" s="13">
        <v>5661</v>
      </c>
      <c r="L54" s="13">
        <v>46393</v>
      </c>
      <c r="M54" s="13">
        <v>375</v>
      </c>
      <c r="N54" s="13">
        <v>7053</v>
      </c>
      <c r="O54" s="13">
        <v>79</v>
      </c>
      <c r="P54" s="13"/>
      <c r="Q54" s="13">
        <v>14</v>
      </c>
      <c r="R54" s="13">
        <v>59575</v>
      </c>
      <c r="S54" s="13">
        <v>0</v>
      </c>
      <c r="T54" s="13">
        <v>101</v>
      </c>
      <c r="U54" s="13">
        <v>0</v>
      </c>
      <c r="V54" s="13">
        <v>0</v>
      </c>
      <c r="W54" s="13">
        <v>0</v>
      </c>
      <c r="X54" s="13">
        <v>0</v>
      </c>
      <c r="Y54" s="13">
        <v>0</v>
      </c>
      <c r="Z54" s="13">
        <v>11</v>
      </c>
      <c r="AA54" s="13">
        <f t="shared" si="1"/>
        <v>112</v>
      </c>
      <c r="AB54" s="13">
        <v>0</v>
      </c>
      <c r="AC54" s="13">
        <v>112</v>
      </c>
      <c r="AD54" s="13">
        <v>2</v>
      </c>
      <c r="AE54" s="13">
        <v>28</v>
      </c>
      <c r="AF54" s="13">
        <v>143</v>
      </c>
      <c r="AG54" s="13">
        <v>12</v>
      </c>
      <c r="AH54" s="13">
        <v>4</v>
      </c>
      <c r="AI54" s="13">
        <v>34</v>
      </c>
      <c r="AJ54" s="13">
        <v>335</v>
      </c>
      <c r="AK54" s="13">
        <v>40</v>
      </c>
      <c r="AL54" s="13">
        <v>0</v>
      </c>
      <c r="AM54" s="13">
        <v>0</v>
      </c>
      <c r="AN54" s="13">
        <v>0</v>
      </c>
      <c r="AO54" s="13">
        <v>40</v>
      </c>
      <c r="AP54" s="13">
        <v>0</v>
      </c>
      <c r="AQ54" s="13">
        <v>0</v>
      </c>
      <c r="AR54" s="13">
        <v>0</v>
      </c>
      <c r="AS54" s="13">
        <v>0</v>
      </c>
      <c r="AT54" s="13"/>
      <c r="AU54" s="13">
        <v>0</v>
      </c>
      <c r="AV54" s="13"/>
      <c r="AW54" s="13">
        <v>0</v>
      </c>
      <c r="AX54" s="13">
        <v>45</v>
      </c>
      <c r="AY54" s="13">
        <v>45</v>
      </c>
      <c r="AZ54" s="13">
        <v>2499</v>
      </c>
      <c r="BA54" s="13">
        <v>0</v>
      </c>
      <c r="BB54" s="13">
        <v>2499</v>
      </c>
      <c r="BC54" s="13"/>
      <c r="BD54" s="13">
        <v>0</v>
      </c>
      <c r="BE54" s="13">
        <v>0</v>
      </c>
      <c r="BF54" s="13">
        <v>186</v>
      </c>
      <c r="BG54" s="13">
        <v>0</v>
      </c>
      <c r="BH54" s="13">
        <v>4323</v>
      </c>
      <c r="BI54" s="13">
        <v>7053</v>
      </c>
      <c r="BJ54" s="13">
        <v>79</v>
      </c>
      <c r="BK54" s="13"/>
      <c r="BL54" s="13">
        <v>5055</v>
      </c>
      <c r="BM54" s="13">
        <v>2525</v>
      </c>
      <c r="BN54" s="13">
        <v>15</v>
      </c>
      <c r="BO54" s="13">
        <v>0</v>
      </c>
      <c r="BP54" s="13">
        <v>7595</v>
      </c>
      <c r="BQ54" s="13">
        <v>0</v>
      </c>
      <c r="BR54" s="13">
        <v>485</v>
      </c>
      <c r="BS54" s="13">
        <v>0</v>
      </c>
      <c r="BT54" s="13">
        <v>0</v>
      </c>
      <c r="BU54" s="13">
        <v>485</v>
      </c>
      <c r="BV54" s="13">
        <v>1035</v>
      </c>
    </row>
    <row r="55" spans="1:74" x14ac:dyDescent="0.45">
      <c r="A55" t="s">
        <v>185</v>
      </c>
      <c r="B55" t="s">
        <v>186</v>
      </c>
      <c r="C55" s="13">
        <v>11019</v>
      </c>
      <c r="D55" s="13">
        <v>600</v>
      </c>
      <c r="E55" s="13">
        <v>3841</v>
      </c>
      <c r="F55" s="13">
        <v>761</v>
      </c>
      <c r="G55" s="13">
        <f t="shared" si="0"/>
        <v>4602</v>
      </c>
      <c r="H55" s="13">
        <v>431</v>
      </c>
      <c r="I55" s="13">
        <v>0</v>
      </c>
      <c r="J55" s="13">
        <v>1673</v>
      </c>
      <c r="K55" s="13">
        <v>18325</v>
      </c>
      <c r="L55" s="13">
        <v>211195</v>
      </c>
      <c r="M55" s="13">
        <v>3953</v>
      </c>
      <c r="N55" s="13">
        <v>10311</v>
      </c>
      <c r="O55" s="13">
        <v>1080</v>
      </c>
      <c r="P55" s="13"/>
      <c r="Q55" s="13">
        <v>426</v>
      </c>
      <c r="R55" s="13">
        <v>245290</v>
      </c>
      <c r="S55" s="13">
        <v>0</v>
      </c>
      <c r="T55" s="13">
        <v>0</v>
      </c>
      <c r="U55" s="13">
        <v>19</v>
      </c>
      <c r="V55" s="13">
        <v>268</v>
      </c>
      <c r="W55" s="13">
        <v>368</v>
      </c>
      <c r="X55" s="13">
        <v>181</v>
      </c>
      <c r="Y55" s="13">
        <v>0</v>
      </c>
      <c r="Z55" s="13">
        <v>0</v>
      </c>
      <c r="AA55" s="13">
        <f t="shared" si="1"/>
        <v>836</v>
      </c>
      <c r="AB55" s="13">
        <v>356</v>
      </c>
      <c r="AC55" s="13">
        <v>1192</v>
      </c>
      <c r="AD55" s="13">
        <v>129</v>
      </c>
      <c r="AE55" s="13">
        <v>103</v>
      </c>
      <c r="AF55" s="13">
        <v>635</v>
      </c>
      <c r="AG55" s="13">
        <v>0</v>
      </c>
      <c r="AH55" s="13">
        <v>103</v>
      </c>
      <c r="AI55" s="13">
        <v>94</v>
      </c>
      <c r="AJ55" s="13">
        <v>2256</v>
      </c>
      <c r="AK55" s="13">
        <v>1546</v>
      </c>
      <c r="AL55" s="13">
        <v>0</v>
      </c>
      <c r="AM55" s="13">
        <v>11</v>
      </c>
      <c r="AN55" s="13">
        <v>67</v>
      </c>
      <c r="AO55" s="13">
        <v>1624</v>
      </c>
      <c r="AP55" s="13">
        <v>0</v>
      </c>
      <c r="AQ55" s="13">
        <v>0</v>
      </c>
      <c r="AR55" s="13">
        <v>73</v>
      </c>
      <c r="AS55" s="13">
        <v>73</v>
      </c>
      <c r="AT55" s="13"/>
      <c r="AU55" s="13">
        <v>2309</v>
      </c>
      <c r="AV55" s="13"/>
      <c r="AW55" s="13">
        <v>0</v>
      </c>
      <c r="AX55" s="13">
        <v>0</v>
      </c>
      <c r="AY55" s="13">
        <v>2309</v>
      </c>
      <c r="AZ55" s="13">
        <v>2280</v>
      </c>
      <c r="BA55" s="13">
        <v>2170</v>
      </c>
      <c r="BB55" s="13">
        <v>4450</v>
      </c>
      <c r="BC55" s="13"/>
      <c r="BD55" s="13">
        <v>0</v>
      </c>
      <c r="BE55" s="13">
        <v>0</v>
      </c>
      <c r="BF55" s="13">
        <v>26</v>
      </c>
      <c r="BG55" s="13">
        <v>0</v>
      </c>
      <c r="BH55" s="13">
        <v>3526</v>
      </c>
      <c r="BI55" s="13">
        <v>10311</v>
      </c>
      <c r="BJ55" s="13">
        <v>1080</v>
      </c>
      <c r="BK55" s="13"/>
      <c r="BL55" s="13">
        <v>14225</v>
      </c>
      <c r="BM55" s="13">
        <v>11560</v>
      </c>
      <c r="BN55" s="13">
        <v>25</v>
      </c>
      <c r="BO55" s="13">
        <v>0</v>
      </c>
      <c r="BP55" s="13">
        <v>25810</v>
      </c>
      <c r="BQ55" s="13">
        <v>0</v>
      </c>
      <c r="BR55" s="13">
        <v>1535</v>
      </c>
      <c r="BS55" s="13">
        <v>5</v>
      </c>
      <c r="BT55" s="13">
        <v>0</v>
      </c>
      <c r="BU55" s="13">
        <v>1540</v>
      </c>
      <c r="BV55" s="13">
        <v>3040</v>
      </c>
    </row>
    <row r="56" spans="1:74" x14ac:dyDescent="0.45">
      <c r="A56" t="s">
        <v>187</v>
      </c>
      <c r="B56" t="s">
        <v>188</v>
      </c>
      <c r="C56" s="13">
        <v>9416</v>
      </c>
      <c r="D56" s="13">
        <v>4956</v>
      </c>
      <c r="E56" s="13">
        <v>1007</v>
      </c>
      <c r="F56" s="13">
        <v>0</v>
      </c>
      <c r="G56" s="13">
        <f t="shared" si="0"/>
        <v>1007</v>
      </c>
      <c r="H56" s="13">
        <v>5841</v>
      </c>
      <c r="I56" s="13">
        <v>91</v>
      </c>
      <c r="J56" s="13">
        <v>900</v>
      </c>
      <c r="K56" s="13">
        <v>22211</v>
      </c>
      <c r="L56" s="13">
        <v>142899</v>
      </c>
      <c r="M56" s="13">
        <v>1774</v>
      </c>
      <c r="N56" s="13">
        <v>24647</v>
      </c>
      <c r="O56" s="13">
        <v>917</v>
      </c>
      <c r="P56" s="13"/>
      <c r="Q56" s="13">
        <v>5</v>
      </c>
      <c r="R56" s="13">
        <v>192453</v>
      </c>
      <c r="S56" s="13">
        <v>0</v>
      </c>
      <c r="T56" s="13">
        <v>0</v>
      </c>
      <c r="U56" s="13">
        <v>23</v>
      </c>
      <c r="V56" s="13">
        <v>0</v>
      </c>
      <c r="W56" s="13">
        <v>125</v>
      </c>
      <c r="X56" s="13">
        <v>1</v>
      </c>
      <c r="Y56" s="13">
        <v>4</v>
      </c>
      <c r="Z56" s="13">
        <v>0</v>
      </c>
      <c r="AA56" s="13">
        <f t="shared" si="1"/>
        <v>153</v>
      </c>
      <c r="AB56" s="13">
        <v>35</v>
      </c>
      <c r="AC56" s="13">
        <v>188</v>
      </c>
      <c r="AD56" s="13">
        <v>1</v>
      </c>
      <c r="AE56" s="13">
        <v>250</v>
      </c>
      <c r="AF56" s="13">
        <v>533</v>
      </c>
      <c r="AG56" s="13">
        <v>0</v>
      </c>
      <c r="AH56" s="13">
        <v>472</v>
      </c>
      <c r="AI56" s="13">
        <v>128</v>
      </c>
      <c r="AJ56" s="13">
        <v>1572</v>
      </c>
      <c r="AK56" s="13">
        <v>92</v>
      </c>
      <c r="AL56" s="13">
        <v>0</v>
      </c>
      <c r="AM56" s="13">
        <v>0</v>
      </c>
      <c r="AN56" s="13">
        <v>20</v>
      </c>
      <c r="AO56" s="13">
        <v>112</v>
      </c>
      <c r="AP56" s="13">
        <v>0</v>
      </c>
      <c r="AQ56" s="13">
        <v>90</v>
      </c>
      <c r="AR56" s="13">
        <v>0</v>
      </c>
      <c r="AS56" s="13">
        <v>90</v>
      </c>
      <c r="AT56" s="13"/>
      <c r="AU56" s="13">
        <v>3052</v>
      </c>
      <c r="AV56" s="13"/>
      <c r="AW56" s="13">
        <v>1698</v>
      </c>
      <c r="AX56" s="13">
        <v>358</v>
      </c>
      <c r="AY56" s="13">
        <v>5108</v>
      </c>
      <c r="AZ56" s="13">
        <v>12789</v>
      </c>
      <c r="BA56" s="13">
        <v>1661</v>
      </c>
      <c r="BB56" s="13">
        <v>14450</v>
      </c>
      <c r="BC56" s="13"/>
      <c r="BD56" s="13">
        <v>0</v>
      </c>
      <c r="BE56" s="13">
        <v>0</v>
      </c>
      <c r="BF56" s="13">
        <v>748</v>
      </c>
      <c r="BG56" s="13">
        <v>0</v>
      </c>
      <c r="BH56" s="13">
        <v>4341</v>
      </c>
      <c r="BI56" s="13">
        <v>24647</v>
      </c>
      <c r="BJ56" s="13">
        <v>917</v>
      </c>
      <c r="BK56" s="13"/>
      <c r="BL56" s="13">
        <v>11340</v>
      </c>
      <c r="BM56" s="13">
        <v>7810</v>
      </c>
      <c r="BN56" s="13">
        <v>0</v>
      </c>
      <c r="BO56" s="13">
        <v>0</v>
      </c>
      <c r="BP56" s="13">
        <v>19145</v>
      </c>
      <c r="BQ56" s="13">
        <v>0</v>
      </c>
      <c r="BR56" s="13">
        <v>1415</v>
      </c>
      <c r="BS56" s="13">
        <v>45</v>
      </c>
      <c r="BT56" s="13">
        <v>0</v>
      </c>
      <c r="BU56" s="13">
        <v>1460</v>
      </c>
      <c r="BV56" s="13">
        <v>2880</v>
      </c>
    </row>
    <row r="57" spans="1:74" x14ac:dyDescent="0.45">
      <c r="A57" t="s">
        <v>189</v>
      </c>
      <c r="B57" t="s">
        <v>190</v>
      </c>
      <c r="C57" s="13">
        <v>7005</v>
      </c>
      <c r="D57" s="13">
        <v>80</v>
      </c>
      <c r="E57" s="13">
        <v>27490</v>
      </c>
      <c r="F57" s="13">
        <v>1292</v>
      </c>
      <c r="G57" s="13">
        <f t="shared" si="0"/>
        <v>28782</v>
      </c>
      <c r="H57" s="13">
        <v>0</v>
      </c>
      <c r="I57" s="13">
        <v>0</v>
      </c>
      <c r="J57" s="13">
        <v>3565</v>
      </c>
      <c r="K57" s="13">
        <v>39432</v>
      </c>
      <c r="L57" s="13">
        <v>209299</v>
      </c>
      <c r="M57" s="13">
        <v>51415</v>
      </c>
      <c r="N57" s="13">
        <v>67270</v>
      </c>
      <c r="O57" s="13">
        <v>4802</v>
      </c>
      <c r="P57" s="13"/>
      <c r="Q57" s="13">
        <v>8804</v>
      </c>
      <c r="R57" s="13">
        <v>381022</v>
      </c>
      <c r="S57" s="13">
        <v>1655</v>
      </c>
      <c r="T57" s="13">
        <v>335</v>
      </c>
      <c r="U57" s="13">
        <v>1540</v>
      </c>
      <c r="V57" s="13">
        <v>7733</v>
      </c>
      <c r="W57" s="13">
        <v>2140</v>
      </c>
      <c r="X57" s="13">
        <v>1414</v>
      </c>
      <c r="Y57" s="13">
        <v>8911</v>
      </c>
      <c r="Z57" s="13">
        <v>0</v>
      </c>
      <c r="AA57" s="13">
        <f t="shared" si="1"/>
        <v>23728</v>
      </c>
      <c r="AB57" s="13">
        <v>2562</v>
      </c>
      <c r="AC57" s="13">
        <v>26290</v>
      </c>
      <c r="AD57" s="13">
        <v>3577</v>
      </c>
      <c r="AE57" s="13">
        <v>523</v>
      </c>
      <c r="AF57" s="13">
        <v>6144</v>
      </c>
      <c r="AG57" s="13">
        <v>0</v>
      </c>
      <c r="AH57" s="13">
        <v>2613</v>
      </c>
      <c r="AI57" s="13">
        <v>170</v>
      </c>
      <c r="AJ57" s="13">
        <v>39317</v>
      </c>
      <c r="AK57" s="13">
        <v>9614</v>
      </c>
      <c r="AL57" s="13">
        <v>123</v>
      </c>
      <c r="AM57" s="13">
        <v>819</v>
      </c>
      <c r="AN57" s="13">
        <v>127</v>
      </c>
      <c r="AO57" s="13">
        <v>10683</v>
      </c>
      <c r="AP57" s="13">
        <v>234</v>
      </c>
      <c r="AQ57" s="13">
        <v>737</v>
      </c>
      <c r="AR57" s="13">
        <v>444</v>
      </c>
      <c r="AS57" s="13">
        <v>1415</v>
      </c>
      <c r="AT57" s="13"/>
      <c r="AU57" s="13">
        <v>1089</v>
      </c>
      <c r="AV57" s="13"/>
      <c r="AW57" s="13">
        <v>0</v>
      </c>
      <c r="AX57" s="13">
        <v>5776</v>
      </c>
      <c r="AY57" s="13">
        <v>6865</v>
      </c>
      <c r="AZ57" s="13">
        <v>35321</v>
      </c>
      <c r="BA57" s="13">
        <v>11375</v>
      </c>
      <c r="BB57" s="13">
        <v>46696</v>
      </c>
      <c r="BC57" s="13"/>
      <c r="BD57" s="13">
        <v>0</v>
      </c>
      <c r="BE57" s="13">
        <v>0</v>
      </c>
      <c r="BF57" s="13">
        <v>0</v>
      </c>
      <c r="BG57" s="13">
        <v>0</v>
      </c>
      <c r="BH57" s="13">
        <v>13709</v>
      </c>
      <c r="BI57" s="13">
        <v>67270</v>
      </c>
      <c r="BJ57" s="13">
        <v>4802</v>
      </c>
      <c r="BK57" s="13"/>
      <c r="BL57" s="13">
        <v>10250</v>
      </c>
      <c r="BM57" s="13">
        <v>8775</v>
      </c>
      <c r="BN57" s="13">
        <v>0</v>
      </c>
      <c r="BO57" s="13">
        <v>0</v>
      </c>
      <c r="BP57" s="13">
        <v>19025</v>
      </c>
      <c r="BQ57" s="13">
        <v>0</v>
      </c>
      <c r="BR57" s="13">
        <v>1720</v>
      </c>
      <c r="BS57" s="13">
        <v>0</v>
      </c>
      <c r="BT57" s="13">
        <v>0</v>
      </c>
      <c r="BU57" s="13">
        <v>1720</v>
      </c>
      <c r="BV57" s="13">
        <v>4360</v>
      </c>
    </row>
    <row r="58" spans="1:74" x14ac:dyDescent="0.45">
      <c r="A58" t="s">
        <v>191</v>
      </c>
      <c r="B58" t="s">
        <v>192</v>
      </c>
      <c r="C58" s="13">
        <v>11336</v>
      </c>
      <c r="D58" s="13">
        <v>960</v>
      </c>
      <c r="E58" s="13">
        <v>16023</v>
      </c>
      <c r="F58" s="13">
        <v>3719</v>
      </c>
      <c r="G58" s="13">
        <f t="shared" si="0"/>
        <v>19742</v>
      </c>
      <c r="H58" s="13">
        <v>0</v>
      </c>
      <c r="I58" s="13">
        <v>0</v>
      </c>
      <c r="J58" s="13">
        <v>2665</v>
      </c>
      <c r="K58" s="13">
        <v>34703</v>
      </c>
      <c r="L58" s="13">
        <v>158351</v>
      </c>
      <c r="M58" s="13">
        <v>55904</v>
      </c>
      <c r="N58" s="13">
        <v>54340</v>
      </c>
      <c r="O58" s="13">
        <v>1188</v>
      </c>
      <c r="P58" s="13"/>
      <c r="Q58" s="13">
        <v>3148</v>
      </c>
      <c r="R58" s="13">
        <v>307634</v>
      </c>
      <c r="S58" s="13">
        <v>15793</v>
      </c>
      <c r="T58" s="13">
        <v>461</v>
      </c>
      <c r="U58" s="13">
        <v>4315</v>
      </c>
      <c r="V58" s="13">
        <v>1837</v>
      </c>
      <c r="W58" s="13">
        <v>1437</v>
      </c>
      <c r="X58" s="13">
        <v>1273</v>
      </c>
      <c r="Y58" s="13">
        <v>20</v>
      </c>
      <c r="Z58" s="13">
        <v>552</v>
      </c>
      <c r="AA58" s="13">
        <f t="shared" si="1"/>
        <v>25688</v>
      </c>
      <c r="AB58" s="13">
        <v>1203</v>
      </c>
      <c r="AC58" s="13">
        <v>26891</v>
      </c>
      <c r="AD58" s="13">
        <v>11634</v>
      </c>
      <c r="AE58" s="13">
        <v>441</v>
      </c>
      <c r="AF58" s="13">
        <v>7431</v>
      </c>
      <c r="AG58" s="13">
        <v>0</v>
      </c>
      <c r="AH58" s="13">
        <v>1044</v>
      </c>
      <c r="AI58" s="13">
        <v>405</v>
      </c>
      <c r="AJ58" s="13">
        <v>47846</v>
      </c>
      <c r="AK58" s="13">
        <v>5231</v>
      </c>
      <c r="AL58" s="13">
        <v>22</v>
      </c>
      <c r="AM58" s="13">
        <v>131</v>
      </c>
      <c r="AN58" s="13">
        <v>486</v>
      </c>
      <c r="AO58" s="13">
        <v>5870</v>
      </c>
      <c r="AP58" s="13">
        <v>322</v>
      </c>
      <c r="AQ58" s="13">
        <v>401</v>
      </c>
      <c r="AR58" s="13">
        <v>1465</v>
      </c>
      <c r="AS58" s="13">
        <v>2188</v>
      </c>
      <c r="AT58" s="13"/>
      <c r="AU58" s="13">
        <v>756</v>
      </c>
      <c r="AV58" s="13"/>
      <c r="AW58" s="13">
        <v>33</v>
      </c>
      <c r="AX58" s="13">
        <v>3984</v>
      </c>
      <c r="AY58" s="13">
        <v>4773</v>
      </c>
      <c r="AZ58" s="13">
        <v>24187</v>
      </c>
      <c r="BA58" s="13">
        <v>4141</v>
      </c>
      <c r="BB58" s="13">
        <v>28328</v>
      </c>
      <c r="BC58" s="13"/>
      <c r="BD58" s="13">
        <v>2062</v>
      </c>
      <c r="BE58" s="13">
        <v>0</v>
      </c>
      <c r="BF58" s="13">
        <v>1173</v>
      </c>
      <c r="BG58" s="13">
        <v>296</v>
      </c>
      <c r="BH58" s="13">
        <v>17708</v>
      </c>
      <c r="BI58" s="13">
        <v>54340</v>
      </c>
      <c r="BJ58" s="13">
        <v>1188</v>
      </c>
      <c r="BK58" s="13"/>
      <c r="BL58" s="13">
        <v>10680</v>
      </c>
      <c r="BM58" s="13">
        <v>7225</v>
      </c>
      <c r="BN58" s="13">
        <v>25</v>
      </c>
      <c r="BO58" s="13">
        <v>0</v>
      </c>
      <c r="BP58" s="13">
        <v>17925</v>
      </c>
      <c r="BQ58" s="13">
        <v>0</v>
      </c>
      <c r="BR58" s="13">
        <v>1995</v>
      </c>
      <c r="BS58" s="13">
        <v>0</v>
      </c>
      <c r="BT58" s="13">
        <v>0</v>
      </c>
      <c r="BU58" s="13">
        <v>1995</v>
      </c>
      <c r="BV58" s="13">
        <v>4035</v>
      </c>
    </row>
    <row r="59" spans="1:74" x14ac:dyDescent="0.45">
      <c r="A59" t="s">
        <v>193</v>
      </c>
      <c r="B59" t="s">
        <v>194</v>
      </c>
      <c r="C59" s="13">
        <v>8617</v>
      </c>
      <c r="D59" s="13">
        <v>396</v>
      </c>
      <c r="E59" s="13">
        <v>2785</v>
      </c>
      <c r="F59" s="13">
        <v>0</v>
      </c>
      <c r="G59" s="13">
        <f t="shared" si="0"/>
        <v>2785</v>
      </c>
      <c r="H59" s="13">
        <v>13</v>
      </c>
      <c r="I59" s="13">
        <v>1</v>
      </c>
      <c r="J59" s="13">
        <v>703</v>
      </c>
      <c r="K59" s="13">
        <v>12515</v>
      </c>
      <c r="L59" s="13">
        <v>106764</v>
      </c>
      <c r="M59" s="13">
        <v>1598</v>
      </c>
      <c r="N59" s="13">
        <v>20791</v>
      </c>
      <c r="O59" s="13">
        <v>25</v>
      </c>
      <c r="P59" s="13"/>
      <c r="Q59" s="13">
        <v>18</v>
      </c>
      <c r="R59" s="13">
        <v>141711</v>
      </c>
      <c r="S59" s="13">
        <v>42</v>
      </c>
      <c r="T59" s="13">
        <v>43</v>
      </c>
      <c r="U59" s="13">
        <v>19</v>
      </c>
      <c r="V59" s="13">
        <v>0</v>
      </c>
      <c r="W59" s="13">
        <v>31</v>
      </c>
      <c r="X59" s="13">
        <v>0</v>
      </c>
      <c r="Y59" s="13">
        <v>0</v>
      </c>
      <c r="Z59" s="13">
        <v>0</v>
      </c>
      <c r="AA59" s="13">
        <f t="shared" si="1"/>
        <v>135</v>
      </c>
      <c r="AB59" s="13">
        <v>3</v>
      </c>
      <c r="AC59" s="13">
        <v>138</v>
      </c>
      <c r="AD59" s="13">
        <v>215</v>
      </c>
      <c r="AE59" s="13">
        <v>0</v>
      </c>
      <c r="AF59" s="13">
        <v>518</v>
      </c>
      <c r="AG59" s="13">
        <v>0</v>
      </c>
      <c r="AH59" s="13">
        <v>72</v>
      </c>
      <c r="AI59" s="13">
        <v>186</v>
      </c>
      <c r="AJ59" s="13">
        <v>1129</v>
      </c>
      <c r="AK59" s="13">
        <v>209</v>
      </c>
      <c r="AL59" s="13">
        <v>0</v>
      </c>
      <c r="AM59" s="13">
        <v>0</v>
      </c>
      <c r="AN59" s="13">
        <v>2</v>
      </c>
      <c r="AO59" s="13">
        <v>211</v>
      </c>
      <c r="AP59" s="13">
        <v>78</v>
      </c>
      <c r="AQ59" s="13">
        <v>46</v>
      </c>
      <c r="AR59" s="13">
        <v>134</v>
      </c>
      <c r="AS59" s="13">
        <v>258</v>
      </c>
      <c r="AT59" s="13"/>
      <c r="AU59" s="13">
        <v>886</v>
      </c>
      <c r="AV59" s="13"/>
      <c r="AW59" s="13">
        <v>52</v>
      </c>
      <c r="AX59" s="13">
        <v>96</v>
      </c>
      <c r="AY59" s="13">
        <v>1034</v>
      </c>
      <c r="AZ59" s="13">
        <v>8784</v>
      </c>
      <c r="BA59" s="13">
        <v>2994</v>
      </c>
      <c r="BB59" s="13">
        <v>11778</v>
      </c>
      <c r="BC59" s="13"/>
      <c r="BD59" s="13">
        <v>0</v>
      </c>
      <c r="BE59" s="13">
        <v>0</v>
      </c>
      <c r="BF59" s="13">
        <v>547</v>
      </c>
      <c r="BG59" s="13">
        <v>0</v>
      </c>
      <c r="BH59" s="13">
        <v>7432</v>
      </c>
      <c r="BI59" s="13">
        <v>20791</v>
      </c>
      <c r="BJ59" s="13">
        <v>25</v>
      </c>
      <c r="BK59" s="13"/>
      <c r="BL59" s="13">
        <v>8240</v>
      </c>
      <c r="BM59" s="13">
        <v>5155</v>
      </c>
      <c r="BN59" s="13">
        <v>5</v>
      </c>
      <c r="BO59" s="13">
        <v>0</v>
      </c>
      <c r="BP59" s="13">
        <v>13395</v>
      </c>
      <c r="BQ59" s="13">
        <v>0</v>
      </c>
      <c r="BR59" s="13">
        <v>830</v>
      </c>
      <c r="BS59" s="13">
        <v>0</v>
      </c>
      <c r="BT59" s="13">
        <v>0</v>
      </c>
      <c r="BU59" s="13">
        <v>830</v>
      </c>
      <c r="BV59" s="13">
        <v>1490</v>
      </c>
    </row>
    <row r="60" spans="1:74" x14ac:dyDescent="0.45">
      <c r="A60" t="s">
        <v>195</v>
      </c>
      <c r="B60" t="s">
        <v>196</v>
      </c>
      <c r="C60" s="13">
        <v>0</v>
      </c>
      <c r="D60" s="13">
        <v>0</v>
      </c>
      <c r="E60" s="13">
        <v>0</v>
      </c>
      <c r="F60" s="13"/>
      <c r="G60" s="13">
        <f t="shared" si="0"/>
        <v>0</v>
      </c>
      <c r="H60" s="13">
        <v>0</v>
      </c>
      <c r="I60" s="13">
        <v>0</v>
      </c>
      <c r="J60" s="13">
        <v>0</v>
      </c>
      <c r="K60" s="13">
        <v>0</v>
      </c>
      <c r="L60" s="13">
        <v>1953</v>
      </c>
      <c r="M60" s="13">
        <v>0</v>
      </c>
      <c r="N60" s="13">
        <v>223</v>
      </c>
      <c r="O60" s="13">
        <v>80</v>
      </c>
      <c r="P60" s="13"/>
      <c r="Q60" s="13">
        <v>78</v>
      </c>
      <c r="R60" s="13">
        <v>2334</v>
      </c>
      <c r="S60" s="13"/>
      <c r="T60" s="13"/>
      <c r="U60" s="13"/>
      <c r="V60" s="13"/>
      <c r="W60" s="13"/>
      <c r="X60" s="13"/>
      <c r="Y60" s="13"/>
      <c r="Z60" s="13"/>
      <c r="AA60" s="13">
        <f t="shared" si="1"/>
        <v>0</v>
      </c>
      <c r="AB60" s="13"/>
      <c r="AC60" s="13"/>
      <c r="AD60" s="13"/>
      <c r="AE60" s="13"/>
      <c r="AF60" s="13"/>
      <c r="AG60" s="13"/>
      <c r="AH60" s="13"/>
      <c r="AI60" s="13"/>
      <c r="AJ60" s="13">
        <v>0</v>
      </c>
      <c r="AK60" s="13"/>
      <c r="AL60" s="13"/>
      <c r="AM60" s="13"/>
      <c r="AN60" s="13"/>
      <c r="AO60" s="13">
        <v>0</v>
      </c>
      <c r="AP60" s="13"/>
      <c r="AQ60" s="13"/>
      <c r="AR60" s="13"/>
      <c r="AS60" s="13">
        <v>0</v>
      </c>
      <c r="AT60" s="13"/>
      <c r="AU60" s="13">
        <v>0</v>
      </c>
      <c r="AV60" s="13"/>
      <c r="AW60" s="13">
        <v>0</v>
      </c>
      <c r="AX60" s="13">
        <v>0</v>
      </c>
      <c r="AY60" s="13">
        <v>0</v>
      </c>
      <c r="AZ60" s="13">
        <v>80</v>
      </c>
      <c r="BA60" s="13">
        <v>143</v>
      </c>
      <c r="BB60" s="13">
        <v>223</v>
      </c>
      <c r="BC60" s="13"/>
      <c r="BD60" s="13">
        <v>0</v>
      </c>
      <c r="BE60" s="13">
        <v>0</v>
      </c>
      <c r="BF60" s="13">
        <v>0</v>
      </c>
      <c r="BG60" s="13">
        <v>0</v>
      </c>
      <c r="BH60" s="13">
        <v>0</v>
      </c>
      <c r="BI60" s="13">
        <v>223</v>
      </c>
      <c r="BJ60" s="13">
        <v>80</v>
      </c>
      <c r="BK60" s="13"/>
      <c r="BL60" s="13">
        <v>210</v>
      </c>
      <c r="BM60" s="13">
        <v>130</v>
      </c>
      <c r="BN60" s="13">
        <v>0</v>
      </c>
      <c r="BO60" s="13">
        <v>0</v>
      </c>
      <c r="BP60" s="13">
        <v>340</v>
      </c>
      <c r="BQ60" s="13"/>
      <c r="BR60" s="13"/>
      <c r="BS60" s="13"/>
      <c r="BT60" s="13"/>
      <c r="BU60" s="13"/>
      <c r="BV60" s="13"/>
    </row>
    <row r="61" spans="1:74" x14ac:dyDescent="0.45">
      <c r="A61" t="s">
        <v>197</v>
      </c>
      <c r="B61" t="s">
        <v>198</v>
      </c>
      <c r="C61" s="13">
        <v>3981</v>
      </c>
      <c r="D61" s="13">
        <v>329</v>
      </c>
      <c r="E61" s="13">
        <v>1279</v>
      </c>
      <c r="F61" s="13">
        <v>61</v>
      </c>
      <c r="G61" s="13">
        <f t="shared" si="0"/>
        <v>1340</v>
      </c>
      <c r="H61" s="13">
        <v>0</v>
      </c>
      <c r="I61" s="13">
        <v>289</v>
      </c>
      <c r="J61" s="13">
        <v>0</v>
      </c>
      <c r="K61" s="13">
        <v>5939</v>
      </c>
      <c r="L61" s="13">
        <v>98809</v>
      </c>
      <c r="M61" s="13">
        <v>1435</v>
      </c>
      <c r="N61" s="13">
        <v>17251</v>
      </c>
      <c r="O61" s="13">
        <v>340</v>
      </c>
      <c r="P61" s="13"/>
      <c r="Q61" s="13">
        <v>0</v>
      </c>
      <c r="R61" s="13">
        <v>123774</v>
      </c>
      <c r="S61" s="13">
        <v>0</v>
      </c>
      <c r="T61" s="13">
        <v>0</v>
      </c>
      <c r="U61" s="13">
        <v>0</v>
      </c>
      <c r="V61" s="13">
        <v>0</v>
      </c>
      <c r="W61" s="13">
        <v>0</v>
      </c>
      <c r="X61" s="13">
        <v>0</v>
      </c>
      <c r="Y61" s="13">
        <v>0</v>
      </c>
      <c r="Z61" s="13">
        <v>0</v>
      </c>
      <c r="AA61" s="13">
        <f t="shared" si="1"/>
        <v>0</v>
      </c>
      <c r="AB61" s="13">
        <v>50</v>
      </c>
      <c r="AC61" s="13">
        <v>50</v>
      </c>
      <c r="AD61" s="13">
        <v>188</v>
      </c>
      <c r="AE61" s="13">
        <v>0</v>
      </c>
      <c r="AF61" s="13">
        <v>656</v>
      </c>
      <c r="AG61" s="13">
        <v>0</v>
      </c>
      <c r="AH61" s="13">
        <v>15</v>
      </c>
      <c r="AI61" s="13">
        <v>19</v>
      </c>
      <c r="AJ61" s="13">
        <v>928</v>
      </c>
      <c r="AK61" s="13">
        <v>475</v>
      </c>
      <c r="AL61" s="13">
        <v>1</v>
      </c>
      <c r="AM61" s="13">
        <v>13</v>
      </c>
      <c r="AN61" s="13">
        <v>6</v>
      </c>
      <c r="AO61" s="13">
        <v>495</v>
      </c>
      <c r="AP61" s="13">
        <v>0</v>
      </c>
      <c r="AQ61" s="13">
        <v>0</v>
      </c>
      <c r="AR61" s="13">
        <v>12</v>
      </c>
      <c r="AS61" s="13">
        <v>12</v>
      </c>
      <c r="AT61" s="13"/>
      <c r="AU61" s="13">
        <v>0</v>
      </c>
      <c r="AV61" s="13"/>
      <c r="AW61" s="13">
        <v>0</v>
      </c>
      <c r="AX61" s="13">
        <v>177</v>
      </c>
      <c r="AY61" s="13">
        <v>177</v>
      </c>
      <c r="AZ61" s="13">
        <v>10945</v>
      </c>
      <c r="BA61" s="13">
        <v>1453</v>
      </c>
      <c r="BB61" s="13">
        <v>12398</v>
      </c>
      <c r="BC61" s="13"/>
      <c r="BD61" s="13">
        <v>445</v>
      </c>
      <c r="BE61" s="13">
        <v>0</v>
      </c>
      <c r="BF61" s="13">
        <v>470</v>
      </c>
      <c r="BG61" s="13">
        <v>0</v>
      </c>
      <c r="BH61" s="13">
        <v>3761</v>
      </c>
      <c r="BI61" s="13">
        <v>17251</v>
      </c>
      <c r="BJ61" s="13">
        <v>340</v>
      </c>
      <c r="BK61" s="13"/>
      <c r="BL61" s="13">
        <v>9520</v>
      </c>
      <c r="BM61" s="13">
        <v>4315</v>
      </c>
      <c r="BN61" s="13">
        <v>0</v>
      </c>
      <c r="BO61" s="13">
        <v>0</v>
      </c>
      <c r="BP61" s="13">
        <v>13835</v>
      </c>
      <c r="BQ61" s="13">
        <v>0</v>
      </c>
      <c r="BR61" s="13">
        <v>1035</v>
      </c>
      <c r="BS61" s="13">
        <v>0</v>
      </c>
      <c r="BT61" s="13">
        <v>0</v>
      </c>
      <c r="BU61" s="13">
        <v>1040</v>
      </c>
      <c r="BV61" s="13">
        <v>2060</v>
      </c>
    </row>
    <row r="62" spans="1:74" x14ac:dyDescent="0.45">
      <c r="A62" t="s">
        <v>199</v>
      </c>
      <c r="B62" t="s">
        <v>200</v>
      </c>
      <c r="C62" s="13">
        <v>0</v>
      </c>
      <c r="D62" s="13">
        <v>0</v>
      </c>
      <c r="E62" s="13">
        <v>0</v>
      </c>
      <c r="F62" s="13">
        <v>0</v>
      </c>
      <c r="G62" s="13">
        <f t="shared" si="0"/>
        <v>0</v>
      </c>
      <c r="H62" s="13">
        <v>0</v>
      </c>
      <c r="I62" s="13">
        <v>0</v>
      </c>
      <c r="J62" s="13">
        <v>0</v>
      </c>
      <c r="K62" s="13">
        <v>0</v>
      </c>
      <c r="L62" s="13">
        <v>658</v>
      </c>
      <c r="M62" s="13">
        <v>0</v>
      </c>
      <c r="N62" s="13">
        <v>0</v>
      </c>
      <c r="O62" s="13">
        <v>0</v>
      </c>
      <c r="P62" s="13"/>
      <c r="Q62" s="13">
        <v>0</v>
      </c>
      <c r="R62" s="13">
        <v>658</v>
      </c>
      <c r="S62" s="13"/>
      <c r="T62" s="13"/>
      <c r="U62" s="13"/>
      <c r="V62" s="13"/>
      <c r="W62" s="13"/>
      <c r="X62" s="13"/>
      <c r="Y62" s="13"/>
      <c r="Z62" s="13"/>
      <c r="AA62" s="13">
        <f t="shared" si="1"/>
        <v>0</v>
      </c>
      <c r="AB62" s="13"/>
      <c r="AC62" s="13"/>
      <c r="AD62" s="13"/>
      <c r="AE62" s="13"/>
      <c r="AF62" s="13"/>
      <c r="AG62" s="13"/>
      <c r="AH62" s="13"/>
      <c r="AI62" s="13"/>
      <c r="AJ62" s="13">
        <v>0</v>
      </c>
      <c r="AK62" s="13"/>
      <c r="AL62" s="13"/>
      <c r="AM62" s="13"/>
      <c r="AN62" s="13"/>
      <c r="AO62" s="13">
        <v>0</v>
      </c>
      <c r="AP62" s="13"/>
      <c r="AQ62" s="13"/>
      <c r="AR62" s="13"/>
      <c r="AS62" s="13">
        <v>0</v>
      </c>
      <c r="AT62" s="13"/>
      <c r="AU62" s="13">
        <v>0</v>
      </c>
      <c r="AV62" s="13"/>
      <c r="AW62" s="13">
        <v>0</v>
      </c>
      <c r="AX62" s="13">
        <v>0</v>
      </c>
      <c r="AY62" s="13">
        <v>0</v>
      </c>
      <c r="AZ62" s="13">
        <v>0</v>
      </c>
      <c r="BA62" s="13">
        <v>0</v>
      </c>
      <c r="BB62" s="13">
        <v>0</v>
      </c>
      <c r="BC62" s="13"/>
      <c r="BD62" s="13">
        <v>0</v>
      </c>
      <c r="BE62" s="13">
        <v>0</v>
      </c>
      <c r="BF62" s="13">
        <v>0</v>
      </c>
      <c r="BG62" s="13">
        <v>0</v>
      </c>
      <c r="BH62" s="13">
        <v>0</v>
      </c>
      <c r="BI62" s="13">
        <v>0</v>
      </c>
      <c r="BJ62" s="13">
        <v>0</v>
      </c>
      <c r="BK62" s="13"/>
      <c r="BL62" s="13">
        <v>85</v>
      </c>
      <c r="BM62" s="13">
        <v>65</v>
      </c>
      <c r="BN62" s="13">
        <v>0</v>
      </c>
      <c r="BO62" s="13">
        <v>0</v>
      </c>
      <c r="BP62" s="13">
        <v>150</v>
      </c>
      <c r="BQ62" s="13"/>
      <c r="BR62" s="13"/>
      <c r="BS62" s="13"/>
      <c r="BT62" s="13"/>
      <c r="BU62" s="13"/>
      <c r="BV62" s="13"/>
    </row>
    <row r="63" spans="1:74" x14ac:dyDescent="0.45">
      <c r="A63" t="s">
        <v>201</v>
      </c>
      <c r="B63" t="s">
        <v>202</v>
      </c>
      <c r="C63" s="13">
        <v>5971</v>
      </c>
      <c r="D63" s="13">
        <v>7057</v>
      </c>
      <c r="E63" s="13">
        <v>8443</v>
      </c>
      <c r="F63" s="13">
        <v>0</v>
      </c>
      <c r="G63" s="13">
        <f t="shared" si="0"/>
        <v>8443</v>
      </c>
      <c r="H63" s="13">
        <v>0</v>
      </c>
      <c r="I63" s="13">
        <v>0</v>
      </c>
      <c r="J63" s="13">
        <v>2361</v>
      </c>
      <c r="K63" s="13">
        <v>23832</v>
      </c>
      <c r="L63" s="13">
        <v>135723</v>
      </c>
      <c r="M63" s="13">
        <v>30901</v>
      </c>
      <c r="N63" s="13">
        <v>55272</v>
      </c>
      <c r="O63" s="13">
        <v>808</v>
      </c>
      <c r="P63" s="13"/>
      <c r="Q63" s="13">
        <v>59</v>
      </c>
      <c r="R63" s="13">
        <v>246595</v>
      </c>
      <c r="S63" s="13">
        <v>763</v>
      </c>
      <c r="T63" s="13">
        <v>63</v>
      </c>
      <c r="U63" s="13">
        <v>1111</v>
      </c>
      <c r="V63" s="13">
        <v>1592</v>
      </c>
      <c r="W63" s="13">
        <v>17207</v>
      </c>
      <c r="X63" s="13">
        <v>201</v>
      </c>
      <c r="Y63" s="13">
        <v>18</v>
      </c>
      <c r="Z63" s="13">
        <v>0</v>
      </c>
      <c r="AA63" s="13">
        <f t="shared" si="1"/>
        <v>20955</v>
      </c>
      <c r="AB63" s="13">
        <v>847</v>
      </c>
      <c r="AC63" s="13">
        <v>21802</v>
      </c>
      <c r="AD63" s="13">
        <v>1275</v>
      </c>
      <c r="AE63" s="13">
        <v>68</v>
      </c>
      <c r="AF63" s="13">
        <v>2374</v>
      </c>
      <c r="AG63" s="13">
        <v>0</v>
      </c>
      <c r="AH63" s="13">
        <v>986</v>
      </c>
      <c r="AI63" s="13">
        <v>181</v>
      </c>
      <c r="AJ63" s="13">
        <v>26686</v>
      </c>
      <c r="AK63" s="13">
        <v>2926</v>
      </c>
      <c r="AL63" s="13">
        <v>40</v>
      </c>
      <c r="AM63" s="13">
        <v>58</v>
      </c>
      <c r="AN63" s="13">
        <v>233</v>
      </c>
      <c r="AO63" s="13">
        <v>3257</v>
      </c>
      <c r="AP63" s="13">
        <v>120</v>
      </c>
      <c r="AQ63" s="13">
        <v>12</v>
      </c>
      <c r="AR63" s="13">
        <v>826</v>
      </c>
      <c r="AS63" s="13">
        <v>958</v>
      </c>
      <c r="AT63" s="13"/>
      <c r="AU63" s="13">
        <v>775</v>
      </c>
      <c r="AV63" s="13"/>
      <c r="AW63" s="13">
        <v>0</v>
      </c>
      <c r="AX63" s="13">
        <v>3010</v>
      </c>
      <c r="AY63" s="13">
        <v>3785</v>
      </c>
      <c r="AZ63" s="13">
        <v>33119</v>
      </c>
      <c r="BA63" s="13">
        <v>6175</v>
      </c>
      <c r="BB63" s="13">
        <v>39294</v>
      </c>
      <c r="BC63" s="13"/>
      <c r="BD63" s="13">
        <v>0</v>
      </c>
      <c r="BE63" s="13">
        <v>0</v>
      </c>
      <c r="BF63" s="13">
        <v>0</v>
      </c>
      <c r="BG63" s="13">
        <v>0</v>
      </c>
      <c r="BH63" s="13">
        <v>12193</v>
      </c>
      <c r="BI63" s="13">
        <v>55272</v>
      </c>
      <c r="BJ63" s="13">
        <v>808</v>
      </c>
      <c r="BK63" s="13"/>
      <c r="BL63" s="13">
        <v>8520</v>
      </c>
      <c r="BM63" s="13">
        <v>7065</v>
      </c>
      <c r="BN63" s="13">
        <v>10</v>
      </c>
      <c r="BO63" s="13">
        <v>0</v>
      </c>
      <c r="BP63" s="13">
        <v>15600</v>
      </c>
      <c r="BQ63" s="13">
        <v>0</v>
      </c>
      <c r="BR63" s="13">
        <v>1310</v>
      </c>
      <c r="BS63" s="13">
        <v>5</v>
      </c>
      <c r="BT63" s="13">
        <v>0</v>
      </c>
      <c r="BU63" s="13">
        <v>1320</v>
      </c>
      <c r="BV63" s="13">
        <v>2845</v>
      </c>
    </row>
    <row r="64" spans="1:74" x14ac:dyDescent="0.45">
      <c r="A64" t="s">
        <v>203</v>
      </c>
      <c r="B64" t="s">
        <v>204</v>
      </c>
      <c r="C64" s="13">
        <v>0</v>
      </c>
      <c r="D64" s="13">
        <v>0</v>
      </c>
      <c r="E64" s="13">
        <v>0</v>
      </c>
      <c r="F64" s="13">
        <v>0</v>
      </c>
      <c r="G64" s="13">
        <f t="shared" si="0"/>
        <v>0</v>
      </c>
      <c r="H64" s="13">
        <v>0</v>
      </c>
      <c r="I64" s="13">
        <v>0</v>
      </c>
      <c r="J64" s="13">
        <v>0</v>
      </c>
      <c r="K64" s="13">
        <v>0</v>
      </c>
      <c r="L64" s="13">
        <v>13552</v>
      </c>
      <c r="M64" s="13">
        <v>38</v>
      </c>
      <c r="N64" s="13">
        <v>442</v>
      </c>
      <c r="O64" s="13">
        <v>512</v>
      </c>
      <c r="P64" s="13"/>
      <c r="Q64" s="13">
        <v>42</v>
      </c>
      <c r="R64" s="13">
        <v>14586</v>
      </c>
      <c r="S64" s="13">
        <v>0</v>
      </c>
      <c r="T64" s="13">
        <v>0</v>
      </c>
      <c r="U64" s="13">
        <v>0</v>
      </c>
      <c r="V64" s="13">
        <v>0</v>
      </c>
      <c r="W64" s="13">
        <v>0</v>
      </c>
      <c r="X64" s="13">
        <v>0</v>
      </c>
      <c r="Y64" s="13">
        <v>0</v>
      </c>
      <c r="Z64" s="13">
        <v>0</v>
      </c>
      <c r="AA64" s="13">
        <f t="shared" si="1"/>
        <v>0</v>
      </c>
      <c r="AB64" s="13">
        <v>0</v>
      </c>
      <c r="AC64" s="13">
        <v>0</v>
      </c>
      <c r="AD64" s="13">
        <v>0</v>
      </c>
      <c r="AE64" s="13">
        <v>0</v>
      </c>
      <c r="AF64" s="13">
        <v>0</v>
      </c>
      <c r="AG64" s="13">
        <v>0</v>
      </c>
      <c r="AH64" s="13">
        <v>0</v>
      </c>
      <c r="AI64" s="13">
        <v>38</v>
      </c>
      <c r="AJ64" s="13">
        <v>38</v>
      </c>
      <c r="AK64" s="13">
        <v>0</v>
      </c>
      <c r="AL64" s="13">
        <v>0</v>
      </c>
      <c r="AM64" s="13">
        <v>0</v>
      </c>
      <c r="AN64" s="13">
        <v>0</v>
      </c>
      <c r="AO64" s="13">
        <v>0</v>
      </c>
      <c r="AP64" s="13">
        <v>0</v>
      </c>
      <c r="AQ64" s="13">
        <v>0</v>
      </c>
      <c r="AR64" s="13">
        <v>0</v>
      </c>
      <c r="AS64" s="13">
        <v>0</v>
      </c>
      <c r="AT64" s="13"/>
      <c r="AU64" s="13">
        <v>0</v>
      </c>
      <c r="AV64" s="13"/>
      <c r="AW64" s="13">
        <v>0</v>
      </c>
      <c r="AX64" s="13">
        <v>0</v>
      </c>
      <c r="AY64" s="13">
        <v>0</v>
      </c>
      <c r="AZ64" s="13">
        <v>0</v>
      </c>
      <c r="BA64" s="13">
        <v>0</v>
      </c>
      <c r="BB64" s="13">
        <v>0</v>
      </c>
      <c r="BC64" s="13"/>
      <c r="BD64" s="13">
        <v>0</v>
      </c>
      <c r="BE64" s="13">
        <v>0</v>
      </c>
      <c r="BF64" s="13">
        <v>0</v>
      </c>
      <c r="BG64" s="13">
        <v>0</v>
      </c>
      <c r="BH64" s="13">
        <v>442</v>
      </c>
      <c r="BI64" s="13">
        <v>442</v>
      </c>
      <c r="BJ64" s="13">
        <v>512</v>
      </c>
      <c r="BK64" s="13"/>
      <c r="BL64" s="13">
        <v>850</v>
      </c>
      <c r="BM64" s="13">
        <v>1870</v>
      </c>
      <c r="BN64" s="13">
        <v>0</v>
      </c>
      <c r="BO64" s="13">
        <v>0</v>
      </c>
      <c r="BP64" s="13">
        <v>2720</v>
      </c>
      <c r="BQ64" s="13"/>
      <c r="BR64" s="13"/>
      <c r="BS64" s="13"/>
      <c r="BT64" s="13"/>
      <c r="BU64" s="13"/>
      <c r="BV64" s="13"/>
    </row>
    <row r="65" spans="1:74" x14ac:dyDescent="0.45">
      <c r="A65" t="s">
        <v>205</v>
      </c>
      <c r="B65" t="s">
        <v>206</v>
      </c>
      <c r="C65" s="13">
        <v>1</v>
      </c>
      <c r="D65" s="13">
        <v>0</v>
      </c>
      <c r="E65" s="13">
        <v>0</v>
      </c>
      <c r="F65" s="13"/>
      <c r="G65" s="13">
        <f t="shared" si="0"/>
        <v>0</v>
      </c>
      <c r="H65" s="13">
        <v>0</v>
      </c>
      <c r="I65" s="13">
        <v>0</v>
      </c>
      <c r="J65" s="13">
        <v>0</v>
      </c>
      <c r="K65" s="13">
        <v>1</v>
      </c>
      <c r="L65" s="13">
        <v>8397</v>
      </c>
      <c r="M65" s="13">
        <v>210</v>
      </c>
      <c r="N65" s="13">
        <v>865</v>
      </c>
      <c r="O65" s="13">
        <v>40</v>
      </c>
      <c r="P65" s="13"/>
      <c r="Q65" s="13">
        <v>595</v>
      </c>
      <c r="R65" s="13">
        <v>10108</v>
      </c>
      <c r="S65" s="13"/>
      <c r="T65" s="13"/>
      <c r="U65" s="13"/>
      <c r="V65" s="13"/>
      <c r="W65" s="13"/>
      <c r="X65" s="13"/>
      <c r="Y65" s="13"/>
      <c r="Z65" s="13"/>
      <c r="AA65" s="13">
        <f t="shared" si="1"/>
        <v>0</v>
      </c>
      <c r="AB65" s="13"/>
      <c r="AC65" s="13"/>
      <c r="AD65" s="13"/>
      <c r="AE65" s="13"/>
      <c r="AF65" s="13"/>
      <c r="AG65" s="13"/>
      <c r="AH65" s="13"/>
      <c r="AI65" s="13"/>
      <c r="AJ65" s="13">
        <v>97</v>
      </c>
      <c r="AK65" s="13"/>
      <c r="AL65" s="13"/>
      <c r="AM65" s="13"/>
      <c r="AN65" s="13"/>
      <c r="AO65" s="13">
        <v>113</v>
      </c>
      <c r="AP65" s="13"/>
      <c r="AQ65" s="13"/>
      <c r="AR65" s="13"/>
      <c r="AS65" s="13">
        <v>0</v>
      </c>
      <c r="AT65" s="13"/>
      <c r="AU65" s="13">
        <v>195</v>
      </c>
      <c r="AV65" s="13"/>
      <c r="AW65" s="13">
        <v>0</v>
      </c>
      <c r="AX65" s="13">
        <v>0</v>
      </c>
      <c r="AY65" s="13">
        <v>195</v>
      </c>
      <c r="AZ65" s="13">
        <v>0</v>
      </c>
      <c r="BA65" s="13">
        <v>0</v>
      </c>
      <c r="BB65" s="13">
        <v>0</v>
      </c>
      <c r="BC65" s="13"/>
      <c r="BD65" s="13">
        <v>0</v>
      </c>
      <c r="BE65" s="13">
        <v>0</v>
      </c>
      <c r="BF65" s="13">
        <v>0</v>
      </c>
      <c r="BG65" s="13">
        <v>0</v>
      </c>
      <c r="BH65" s="13">
        <v>670</v>
      </c>
      <c r="BI65" s="13">
        <v>865</v>
      </c>
      <c r="BJ65" s="13">
        <v>40</v>
      </c>
      <c r="BK65" s="13"/>
      <c r="BL65" s="13"/>
      <c r="BM65" s="13"/>
      <c r="BN65" s="13"/>
      <c r="BO65" s="13"/>
      <c r="BP65" s="13"/>
      <c r="BQ65" s="13"/>
      <c r="BR65" s="13"/>
      <c r="BS65" s="13"/>
      <c r="BT65" s="13"/>
      <c r="BU65" s="13"/>
      <c r="BV65" s="13"/>
    </row>
    <row r="66" spans="1:74" x14ac:dyDescent="0.45">
      <c r="A66" t="s">
        <v>207</v>
      </c>
      <c r="B66" t="s">
        <v>208</v>
      </c>
      <c r="C66" s="13">
        <v>0</v>
      </c>
      <c r="D66" s="13">
        <v>0</v>
      </c>
      <c r="E66" s="13">
        <v>0</v>
      </c>
      <c r="F66" s="13"/>
      <c r="G66" s="13">
        <f t="shared" si="0"/>
        <v>0</v>
      </c>
      <c r="H66" s="13">
        <v>0</v>
      </c>
      <c r="I66" s="13">
        <v>0</v>
      </c>
      <c r="J66" s="13">
        <v>0</v>
      </c>
      <c r="K66" s="13">
        <v>0</v>
      </c>
      <c r="L66" s="13">
        <v>1985</v>
      </c>
      <c r="M66" s="13">
        <v>0</v>
      </c>
      <c r="N66" s="13">
        <v>939</v>
      </c>
      <c r="O66" s="13">
        <v>0</v>
      </c>
      <c r="P66" s="13"/>
      <c r="Q66" s="13">
        <v>0</v>
      </c>
      <c r="R66" s="13">
        <v>2924</v>
      </c>
      <c r="S66" s="13"/>
      <c r="T66" s="13"/>
      <c r="U66" s="13"/>
      <c r="V66" s="13"/>
      <c r="W66" s="13"/>
      <c r="X66" s="13"/>
      <c r="Y66" s="13"/>
      <c r="Z66" s="13"/>
      <c r="AA66" s="13">
        <f t="shared" si="1"/>
        <v>0</v>
      </c>
      <c r="AB66" s="13"/>
      <c r="AC66" s="13"/>
      <c r="AD66" s="13"/>
      <c r="AE66" s="13"/>
      <c r="AF66" s="13"/>
      <c r="AG66" s="13"/>
      <c r="AH66" s="13"/>
      <c r="AI66" s="13"/>
      <c r="AJ66" s="13">
        <v>0</v>
      </c>
      <c r="AK66" s="13"/>
      <c r="AL66" s="13"/>
      <c r="AM66" s="13"/>
      <c r="AN66" s="13"/>
      <c r="AO66" s="13">
        <v>0</v>
      </c>
      <c r="AP66" s="13"/>
      <c r="AQ66" s="13"/>
      <c r="AR66" s="13"/>
      <c r="AS66" s="13">
        <v>0</v>
      </c>
      <c r="AT66" s="13"/>
      <c r="AU66" s="13">
        <v>0</v>
      </c>
      <c r="AV66" s="13"/>
      <c r="AW66" s="13">
        <v>0</v>
      </c>
      <c r="AX66" s="13">
        <v>939</v>
      </c>
      <c r="AY66" s="13">
        <v>939</v>
      </c>
      <c r="AZ66" s="13">
        <v>0</v>
      </c>
      <c r="BA66" s="13">
        <v>0</v>
      </c>
      <c r="BB66" s="13">
        <v>0</v>
      </c>
      <c r="BC66" s="13"/>
      <c r="BD66" s="13">
        <v>0</v>
      </c>
      <c r="BE66" s="13">
        <v>0</v>
      </c>
      <c r="BF66" s="13">
        <v>0</v>
      </c>
      <c r="BG66" s="13">
        <v>0</v>
      </c>
      <c r="BH66" s="13">
        <v>0</v>
      </c>
      <c r="BI66" s="13">
        <v>939</v>
      </c>
      <c r="BJ66" s="13">
        <v>0</v>
      </c>
      <c r="BK66" s="13"/>
      <c r="BL66" s="13"/>
      <c r="BM66" s="13"/>
      <c r="BN66" s="13"/>
      <c r="BO66" s="13"/>
      <c r="BP66" s="13"/>
      <c r="BQ66" s="13"/>
      <c r="BR66" s="13"/>
      <c r="BS66" s="13"/>
      <c r="BT66" s="13"/>
      <c r="BU66" s="13"/>
      <c r="BV66" s="13"/>
    </row>
    <row r="67" spans="1:74" x14ac:dyDescent="0.45">
      <c r="A67" t="s">
        <v>209</v>
      </c>
      <c r="B67" t="s">
        <v>210</v>
      </c>
      <c r="C67" s="13">
        <v>12567</v>
      </c>
      <c r="D67" s="13">
        <v>5244</v>
      </c>
      <c r="E67" s="13">
        <v>24403</v>
      </c>
      <c r="F67" s="13">
        <v>0</v>
      </c>
      <c r="G67" s="13">
        <f t="shared" si="0"/>
        <v>24403</v>
      </c>
      <c r="H67" s="13">
        <v>0</v>
      </c>
      <c r="I67" s="13">
        <v>0</v>
      </c>
      <c r="J67" s="13">
        <v>4792</v>
      </c>
      <c r="K67" s="13">
        <v>47006</v>
      </c>
      <c r="L67" s="13">
        <v>247898</v>
      </c>
      <c r="M67" s="13">
        <v>86965</v>
      </c>
      <c r="N67" s="13">
        <v>62751</v>
      </c>
      <c r="O67" s="13">
        <v>1408</v>
      </c>
      <c r="P67" s="13"/>
      <c r="Q67" s="13">
        <v>3250</v>
      </c>
      <c r="R67" s="13">
        <v>449278</v>
      </c>
      <c r="S67" s="13">
        <v>4135</v>
      </c>
      <c r="T67" s="13">
        <v>3283</v>
      </c>
      <c r="U67" s="13">
        <v>7992</v>
      </c>
      <c r="V67" s="13">
        <v>10652</v>
      </c>
      <c r="W67" s="13">
        <v>3182</v>
      </c>
      <c r="X67" s="13">
        <v>1900</v>
      </c>
      <c r="Y67" s="13">
        <v>1040</v>
      </c>
      <c r="Z67" s="13">
        <v>484</v>
      </c>
      <c r="AA67" s="13">
        <f t="shared" si="1"/>
        <v>32668</v>
      </c>
      <c r="AB67" s="13">
        <v>2875</v>
      </c>
      <c r="AC67" s="13">
        <v>35543</v>
      </c>
      <c r="AD67" s="13">
        <v>8690</v>
      </c>
      <c r="AE67" s="13">
        <v>795</v>
      </c>
      <c r="AF67" s="13">
        <v>13294</v>
      </c>
      <c r="AG67" s="13">
        <v>0</v>
      </c>
      <c r="AH67" s="13">
        <v>3590</v>
      </c>
      <c r="AI67" s="13">
        <v>143</v>
      </c>
      <c r="AJ67" s="13">
        <v>62055</v>
      </c>
      <c r="AK67" s="13">
        <v>17913</v>
      </c>
      <c r="AL67" s="13">
        <v>112</v>
      </c>
      <c r="AM67" s="13">
        <v>529</v>
      </c>
      <c r="AN67" s="13">
        <v>1428</v>
      </c>
      <c r="AO67" s="13">
        <v>19982</v>
      </c>
      <c r="AP67" s="13">
        <v>605</v>
      </c>
      <c r="AQ67" s="13">
        <v>414</v>
      </c>
      <c r="AR67" s="13">
        <v>3909</v>
      </c>
      <c r="AS67" s="13">
        <v>4928</v>
      </c>
      <c r="AT67" s="13"/>
      <c r="AU67" s="13">
        <v>577</v>
      </c>
      <c r="AV67" s="13"/>
      <c r="AW67" s="13">
        <v>7</v>
      </c>
      <c r="AX67" s="13">
        <v>2104</v>
      </c>
      <c r="AY67" s="13">
        <v>2688</v>
      </c>
      <c r="AZ67" s="13">
        <v>16499</v>
      </c>
      <c r="BA67" s="13">
        <v>8219</v>
      </c>
      <c r="BB67" s="13">
        <v>24718</v>
      </c>
      <c r="BC67" s="13"/>
      <c r="BD67" s="13">
        <v>4602</v>
      </c>
      <c r="BE67" s="13">
        <v>398</v>
      </c>
      <c r="BF67" s="13">
        <v>0</v>
      </c>
      <c r="BG67" s="13">
        <v>178</v>
      </c>
      <c r="BH67" s="13">
        <v>30167</v>
      </c>
      <c r="BI67" s="13">
        <v>62751</v>
      </c>
      <c r="BJ67" s="13">
        <v>1408</v>
      </c>
      <c r="BK67" s="13"/>
      <c r="BL67" s="13">
        <v>13580</v>
      </c>
      <c r="BM67" s="13">
        <v>11385</v>
      </c>
      <c r="BN67" s="13">
        <v>40</v>
      </c>
      <c r="BO67" s="13">
        <v>0</v>
      </c>
      <c r="BP67" s="13">
        <v>25010</v>
      </c>
      <c r="BQ67" s="13">
        <v>5</v>
      </c>
      <c r="BR67" s="13">
        <v>2805</v>
      </c>
      <c r="BS67" s="13">
        <v>0</v>
      </c>
      <c r="BT67" s="13">
        <v>0</v>
      </c>
      <c r="BU67" s="13">
        <v>2810</v>
      </c>
      <c r="BV67" s="13">
        <v>5555</v>
      </c>
    </row>
    <row r="68" spans="1:74" x14ac:dyDescent="0.45">
      <c r="A68" t="s">
        <v>211</v>
      </c>
      <c r="B68" t="s">
        <v>212</v>
      </c>
      <c r="C68" s="13">
        <v>2770</v>
      </c>
      <c r="D68" s="13">
        <v>0</v>
      </c>
      <c r="E68" s="13">
        <v>386</v>
      </c>
      <c r="F68" s="13">
        <v>0</v>
      </c>
      <c r="G68" s="13">
        <f t="shared" si="0"/>
        <v>386</v>
      </c>
      <c r="H68" s="13">
        <v>0</v>
      </c>
      <c r="I68" s="13">
        <v>0</v>
      </c>
      <c r="J68" s="13">
        <v>811</v>
      </c>
      <c r="K68" s="13">
        <v>3967</v>
      </c>
      <c r="L68" s="13">
        <v>53143</v>
      </c>
      <c r="M68" s="13">
        <v>1026</v>
      </c>
      <c r="N68" s="13">
        <v>6504</v>
      </c>
      <c r="O68" s="13">
        <v>188</v>
      </c>
      <c r="P68" s="13"/>
      <c r="Q68" s="13">
        <v>0</v>
      </c>
      <c r="R68" s="13">
        <v>64828</v>
      </c>
      <c r="S68" s="13">
        <v>64</v>
      </c>
      <c r="T68" s="13">
        <v>0</v>
      </c>
      <c r="U68" s="13">
        <v>0</v>
      </c>
      <c r="V68" s="13">
        <v>14</v>
      </c>
      <c r="W68" s="13">
        <v>0</v>
      </c>
      <c r="X68" s="13">
        <v>269</v>
      </c>
      <c r="Y68" s="13">
        <v>0</v>
      </c>
      <c r="Z68" s="13">
        <v>138</v>
      </c>
      <c r="AA68" s="13">
        <f t="shared" si="1"/>
        <v>485</v>
      </c>
      <c r="AB68" s="13">
        <v>0</v>
      </c>
      <c r="AC68" s="13">
        <v>485</v>
      </c>
      <c r="AD68" s="13">
        <v>0</v>
      </c>
      <c r="AE68" s="13">
        <v>56</v>
      </c>
      <c r="AF68" s="13">
        <v>62</v>
      </c>
      <c r="AG68" s="13">
        <v>0</v>
      </c>
      <c r="AH68" s="13">
        <v>0</v>
      </c>
      <c r="AI68" s="13">
        <v>0</v>
      </c>
      <c r="AJ68" s="13">
        <v>603</v>
      </c>
      <c r="AK68" s="13">
        <v>423</v>
      </c>
      <c r="AL68" s="13">
        <v>0</v>
      </c>
      <c r="AM68" s="13">
        <v>0</v>
      </c>
      <c r="AN68" s="13">
        <v>0</v>
      </c>
      <c r="AO68" s="13">
        <v>423</v>
      </c>
      <c r="AP68" s="13">
        <v>0</v>
      </c>
      <c r="AQ68" s="13">
        <v>0</v>
      </c>
      <c r="AR68" s="13">
        <v>0</v>
      </c>
      <c r="AS68" s="13">
        <v>0</v>
      </c>
      <c r="AT68" s="13"/>
      <c r="AU68" s="13">
        <v>0</v>
      </c>
      <c r="AV68" s="13"/>
      <c r="AW68" s="13">
        <v>2714</v>
      </c>
      <c r="AX68" s="13">
        <v>1685</v>
      </c>
      <c r="AY68" s="13">
        <v>4399</v>
      </c>
      <c r="AZ68" s="13">
        <v>0</v>
      </c>
      <c r="BA68" s="13">
        <v>945</v>
      </c>
      <c r="BB68" s="13">
        <v>945</v>
      </c>
      <c r="BC68" s="13"/>
      <c r="BD68" s="13">
        <v>0</v>
      </c>
      <c r="BE68" s="13">
        <v>0</v>
      </c>
      <c r="BF68" s="13">
        <v>978</v>
      </c>
      <c r="BG68" s="13">
        <v>0</v>
      </c>
      <c r="BH68" s="13">
        <v>182</v>
      </c>
      <c r="BI68" s="13">
        <v>6504</v>
      </c>
      <c r="BJ68" s="13">
        <v>188</v>
      </c>
      <c r="BK68" s="13"/>
      <c r="BL68" s="13">
        <v>3725</v>
      </c>
      <c r="BM68" s="13">
        <v>2655</v>
      </c>
      <c r="BN68" s="13">
        <v>45</v>
      </c>
      <c r="BO68" s="13">
        <v>0</v>
      </c>
      <c r="BP68" s="13">
        <v>6425</v>
      </c>
      <c r="BQ68" s="13">
        <v>0</v>
      </c>
      <c r="BR68" s="13">
        <v>285</v>
      </c>
      <c r="BS68" s="13">
        <v>25</v>
      </c>
      <c r="BT68" s="13">
        <v>0</v>
      </c>
      <c r="BU68" s="13">
        <v>310</v>
      </c>
      <c r="BV68" s="13">
        <v>525</v>
      </c>
    </row>
    <row r="69" spans="1:74" x14ac:dyDescent="0.45">
      <c r="A69" t="s">
        <v>213</v>
      </c>
      <c r="B69" t="s">
        <v>214</v>
      </c>
      <c r="C69" s="13">
        <v>0</v>
      </c>
      <c r="D69" s="13">
        <v>0</v>
      </c>
      <c r="E69" s="13">
        <v>0</v>
      </c>
      <c r="F69" s="13"/>
      <c r="G69" s="13">
        <f t="shared" ref="G69:G132" si="2">E69+F69</f>
        <v>0</v>
      </c>
      <c r="H69" s="13">
        <v>0</v>
      </c>
      <c r="I69" s="13">
        <v>0</v>
      </c>
      <c r="J69" s="13">
        <v>0</v>
      </c>
      <c r="K69" s="13">
        <v>0</v>
      </c>
      <c r="L69" s="13">
        <v>4559</v>
      </c>
      <c r="M69" s="13">
        <v>0</v>
      </c>
      <c r="N69" s="13">
        <v>2519</v>
      </c>
      <c r="O69" s="13">
        <v>0</v>
      </c>
      <c r="P69" s="13"/>
      <c r="Q69" s="13">
        <v>0</v>
      </c>
      <c r="R69" s="13">
        <v>7078</v>
      </c>
      <c r="S69" s="13"/>
      <c r="T69" s="13"/>
      <c r="U69" s="13"/>
      <c r="V69" s="13"/>
      <c r="W69" s="13"/>
      <c r="X69" s="13"/>
      <c r="Y69" s="13"/>
      <c r="Z69" s="13"/>
      <c r="AA69" s="13">
        <f t="shared" ref="AA69:AA132" si="3">SUM(S69:Z69)</f>
        <v>0</v>
      </c>
      <c r="AB69" s="13"/>
      <c r="AC69" s="13"/>
      <c r="AD69" s="13"/>
      <c r="AE69" s="13"/>
      <c r="AF69" s="13"/>
      <c r="AG69" s="13"/>
      <c r="AH69" s="13"/>
      <c r="AI69" s="13"/>
      <c r="AJ69" s="13">
        <v>0</v>
      </c>
      <c r="AK69" s="13"/>
      <c r="AL69" s="13"/>
      <c r="AM69" s="13"/>
      <c r="AN69" s="13"/>
      <c r="AO69" s="13">
        <v>0</v>
      </c>
      <c r="AP69" s="13"/>
      <c r="AQ69" s="13"/>
      <c r="AR69" s="13"/>
      <c r="AS69" s="13">
        <v>0</v>
      </c>
      <c r="AT69" s="13"/>
      <c r="AU69" s="13">
        <v>0</v>
      </c>
      <c r="AV69" s="13"/>
      <c r="AW69" s="13">
        <v>0</v>
      </c>
      <c r="AX69" s="13">
        <v>2519</v>
      </c>
      <c r="AY69" s="13">
        <v>2519</v>
      </c>
      <c r="AZ69" s="13">
        <v>0</v>
      </c>
      <c r="BA69" s="13">
        <v>0</v>
      </c>
      <c r="BB69" s="13">
        <v>0</v>
      </c>
      <c r="BC69" s="13"/>
      <c r="BD69" s="13">
        <v>0</v>
      </c>
      <c r="BE69" s="13">
        <v>0</v>
      </c>
      <c r="BF69" s="13">
        <v>0</v>
      </c>
      <c r="BG69" s="13">
        <v>0</v>
      </c>
      <c r="BH69" s="13">
        <v>0</v>
      </c>
      <c r="BI69" s="13">
        <v>2519</v>
      </c>
      <c r="BJ69" s="13">
        <v>0</v>
      </c>
      <c r="BK69" s="13"/>
      <c r="BL69" s="13">
        <v>130</v>
      </c>
      <c r="BM69" s="13">
        <v>170</v>
      </c>
      <c r="BN69" s="13">
        <v>0</v>
      </c>
      <c r="BO69" s="13">
        <v>0</v>
      </c>
      <c r="BP69" s="13">
        <v>305</v>
      </c>
      <c r="BQ69" s="13"/>
      <c r="BR69" s="13"/>
      <c r="BS69" s="13"/>
      <c r="BT69" s="13"/>
      <c r="BU69" s="13"/>
      <c r="BV69" s="13"/>
    </row>
    <row r="70" spans="1:74" x14ac:dyDescent="0.45">
      <c r="A70" t="s">
        <v>215</v>
      </c>
      <c r="B70" t="s">
        <v>216</v>
      </c>
      <c r="C70" s="13">
        <v>1498</v>
      </c>
      <c r="D70" s="13">
        <v>0</v>
      </c>
      <c r="E70" s="13">
        <v>0</v>
      </c>
      <c r="F70" s="13">
        <v>0</v>
      </c>
      <c r="G70" s="13">
        <f t="shared" si="2"/>
        <v>0</v>
      </c>
      <c r="H70" s="13">
        <v>3170</v>
      </c>
      <c r="I70" s="13">
        <v>0</v>
      </c>
      <c r="J70" s="13">
        <v>640</v>
      </c>
      <c r="K70" s="13">
        <v>5308</v>
      </c>
      <c r="L70" s="13">
        <v>6688</v>
      </c>
      <c r="M70" s="13">
        <v>836</v>
      </c>
      <c r="N70" s="13">
        <v>2649</v>
      </c>
      <c r="O70" s="13">
        <v>0</v>
      </c>
      <c r="P70" s="13"/>
      <c r="Q70" s="13">
        <v>895</v>
      </c>
      <c r="R70" s="13">
        <v>16376</v>
      </c>
      <c r="S70" s="13">
        <v>0</v>
      </c>
      <c r="T70" s="13">
        <v>0</v>
      </c>
      <c r="U70" s="13">
        <v>0</v>
      </c>
      <c r="V70" s="13">
        <v>0</v>
      </c>
      <c r="W70" s="13">
        <v>0</v>
      </c>
      <c r="X70" s="13">
        <v>836</v>
      </c>
      <c r="Y70" s="13">
        <v>0</v>
      </c>
      <c r="Z70" s="13">
        <v>0</v>
      </c>
      <c r="AA70" s="13">
        <f t="shared" si="3"/>
        <v>836</v>
      </c>
      <c r="AB70" s="13">
        <v>0</v>
      </c>
      <c r="AC70" s="13">
        <v>836</v>
      </c>
      <c r="AD70" s="13">
        <v>0</v>
      </c>
      <c r="AE70" s="13">
        <v>0</v>
      </c>
      <c r="AF70" s="13">
        <v>0</v>
      </c>
      <c r="AG70" s="13">
        <v>0</v>
      </c>
      <c r="AH70" s="13">
        <v>0</v>
      </c>
      <c r="AI70" s="13">
        <v>0</v>
      </c>
      <c r="AJ70" s="13">
        <v>836</v>
      </c>
      <c r="AK70" s="13">
        <v>0</v>
      </c>
      <c r="AL70" s="13">
        <v>0</v>
      </c>
      <c r="AM70" s="13">
        <v>0</v>
      </c>
      <c r="AN70" s="13">
        <v>0</v>
      </c>
      <c r="AO70" s="13">
        <v>0</v>
      </c>
      <c r="AP70" s="13">
        <v>0</v>
      </c>
      <c r="AQ70" s="13">
        <v>0</v>
      </c>
      <c r="AR70" s="13">
        <v>0</v>
      </c>
      <c r="AS70" s="13">
        <v>0</v>
      </c>
      <c r="AT70" s="13"/>
      <c r="AU70" s="13">
        <v>198</v>
      </c>
      <c r="AV70" s="13"/>
      <c r="AW70" s="13">
        <v>150</v>
      </c>
      <c r="AX70" s="13">
        <v>110</v>
      </c>
      <c r="AY70" s="13">
        <v>458</v>
      </c>
      <c r="AZ70" s="13">
        <v>0</v>
      </c>
      <c r="BA70" s="13">
        <v>0</v>
      </c>
      <c r="BB70" s="13">
        <v>0</v>
      </c>
      <c r="BC70" s="13"/>
      <c r="BD70" s="13">
        <v>0</v>
      </c>
      <c r="BE70" s="13">
        <v>0</v>
      </c>
      <c r="BF70" s="13">
        <v>0</v>
      </c>
      <c r="BG70" s="13">
        <v>0</v>
      </c>
      <c r="BH70" s="13">
        <v>2191</v>
      </c>
      <c r="BI70" s="13">
        <v>2649</v>
      </c>
      <c r="BJ70" s="13">
        <v>0</v>
      </c>
      <c r="BK70" s="13"/>
      <c r="BL70" s="13">
        <v>135</v>
      </c>
      <c r="BM70" s="13">
        <v>160</v>
      </c>
      <c r="BN70" s="13">
        <v>0</v>
      </c>
      <c r="BO70" s="13">
        <v>0</v>
      </c>
      <c r="BP70" s="13">
        <v>300</v>
      </c>
      <c r="BQ70" s="13">
        <v>0</v>
      </c>
      <c r="BR70" s="13">
        <v>35</v>
      </c>
      <c r="BS70" s="13">
        <v>0</v>
      </c>
      <c r="BT70" s="13">
        <v>0</v>
      </c>
      <c r="BU70" s="13">
        <v>35</v>
      </c>
      <c r="BV70" s="13">
        <v>125</v>
      </c>
    </row>
    <row r="71" spans="1:74" x14ac:dyDescent="0.45">
      <c r="A71" t="s">
        <v>217</v>
      </c>
      <c r="B71" t="s">
        <v>218</v>
      </c>
      <c r="C71" s="13">
        <v>0</v>
      </c>
      <c r="D71" s="13">
        <v>0</v>
      </c>
      <c r="E71" s="13">
        <v>0</v>
      </c>
      <c r="F71" s="13"/>
      <c r="G71" s="13">
        <f t="shared" si="2"/>
        <v>0</v>
      </c>
      <c r="H71" s="13">
        <v>0</v>
      </c>
      <c r="I71" s="13">
        <v>0</v>
      </c>
      <c r="J71" s="13">
        <v>0</v>
      </c>
      <c r="K71" s="13">
        <v>0</v>
      </c>
      <c r="L71" s="13">
        <v>3330</v>
      </c>
      <c r="M71" s="13">
        <v>0</v>
      </c>
      <c r="N71" s="13">
        <v>0</v>
      </c>
      <c r="O71" s="13">
        <v>0</v>
      </c>
      <c r="P71" s="13"/>
      <c r="Q71" s="13">
        <v>0</v>
      </c>
      <c r="R71" s="13">
        <v>3330</v>
      </c>
      <c r="S71" s="13"/>
      <c r="T71" s="13"/>
      <c r="U71" s="13"/>
      <c r="V71" s="13"/>
      <c r="W71" s="13"/>
      <c r="X71" s="13"/>
      <c r="Y71" s="13"/>
      <c r="Z71" s="13"/>
      <c r="AA71" s="13">
        <f t="shared" si="3"/>
        <v>0</v>
      </c>
      <c r="AB71" s="13"/>
      <c r="AC71" s="13"/>
      <c r="AD71" s="13"/>
      <c r="AE71" s="13"/>
      <c r="AF71" s="13"/>
      <c r="AG71" s="13"/>
      <c r="AH71" s="13"/>
      <c r="AI71" s="13"/>
      <c r="AJ71" s="13">
        <v>0</v>
      </c>
      <c r="AK71" s="13"/>
      <c r="AL71" s="13"/>
      <c r="AM71" s="13"/>
      <c r="AN71" s="13"/>
      <c r="AO71" s="13">
        <v>0</v>
      </c>
      <c r="AP71" s="13"/>
      <c r="AQ71" s="13"/>
      <c r="AR71" s="13"/>
      <c r="AS71" s="13">
        <v>0</v>
      </c>
      <c r="AT71" s="13"/>
      <c r="AU71" s="13">
        <v>0</v>
      </c>
      <c r="AV71" s="13"/>
      <c r="AW71" s="13">
        <v>0</v>
      </c>
      <c r="AX71" s="13">
        <v>0</v>
      </c>
      <c r="AY71" s="13">
        <v>0</v>
      </c>
      <c r="AZ71" s="13">
        <v>0</v>
      </c>
      <c r="BA71" s="13">
        <v>0</v>
      </c>
      <c r="BB71" s="13">
        <v>0</v>
      </c>
      <c r="BC71" s="13"/>
      <c r="BD71" s="13">
        <v>0</v>
      </c>
      <c r="BE71" s="13">
        <v>0</v>
      </c>
      <c r="BF71" s="13">
        <v>0</v>
      </c>
      <c r="BG71" s="13">
        <v>0</v>
      </c>
      <c r="BH71" s="13">
        <v>0</v>
      </c>
      <c r="BI71" s="13">
        <v>0</v>
      </c>
      <c r="BJ71" s="13">
        <v>0</v>
      </c>
      <c r="BK71" s="13"/>
      <c r="BL71" s="13">
        <v>90</v>
      </c>
      <c r="BM71" s="13">
        <v>390</v>
      </c>
      <c r="BN71" s="13">
        <v>5</v>
      </c>
      <c r="BO71" s="13">
        <v>0</v>
      </c>
      <c r="BP71" s="13">
        <v>485</v>
      </c>
      <c r="BQ71" s="13"/>
      <c r="BR71" s="13"/>
      <c r="BS71" s="13"/>
      <c r="BT71" s="13"/>
      <c r="BU71" s="13"/>
      <c r="BV71" s="13"/>
    </row>
    <row r="72" spans="1:74" x14ac:dyDescent="0.45">
      <c r="A72" t="s">
        <v>219</v>
      </c>
      <c r="B72" t="s">
        <v>220</v>
      </c>
      <c r="C72" s="13">
        <v>0</v>
      </c>
      <c r="D72" s="13">
        <v>0</v>
      </c>
      <c r="E72" s="13">
        <v>0</v>
      </c>
      <c r="F72" s="13">
        <v>0</v>
      </c>
      <c r="G72" s="13">
        <f t="shared" si="2"/>
        <v>0</v>
      </c>
      <c r="H72" s="13">
        <v>0</v>
      </c>
      <c r="I72" s="13">
        <v>0</v>
      </c>
      <c r="J72" s="13">
        <v>0</v>
      </c>
      <c r="K72" s="13">
        <v>0</v>
      </c>
      <c r="L72" s="13">
        <v>4448</v>
      </c>
      <c r="M72" s="13">
        <v>0</v>
      </c>
      <c r="N72" s="13">
        <v>1</v>
      </c>
      <c r="O72" s="13">
        <v>0</v>
      </c>
      <c r="P72" s="13"/>
      <c r="Q72" s="13">
        <v>0</v>
      </c>
      <c r="R72" s="13">
        <v>4449</v>
      </c>
      <c r="S72" s="13"/>
      <c r="T72" s="13"/>
      <c r="U72" s="13"/>
      <c r="V72" s="13"/>
      <c r="W72" s="13"/>
      <c r="X72" s="13"/>
      <c r="Y72" s="13"/>
      <c r="Z72" s="13"/>
      <c r="AA72" s="13">
        <f t="shared" si="3"/>
        <v>0</v>
      </c>
      <c r="AB72" s="13"/>
      <c r="AC72" s="13"/>
      <c r="AD72" s="13"/>
      <c r="AE72" s="13"/>
      <c r="AF72" s="13"/>
      <c r="AG72" s="13"/>
      <c r="AH72" s="13"/>
      <c r="AI72" s="13"/>
      <c r="AJ72" s="13">
        <v>0</v>
      </c>
      <c r="AK72" s="13"/>
      <c r="AL72" s="13"/>
      <c r="AM72" s="13"/>
      <c r="AN72" s="13"/>
      <c r="AO72" s="13">
        <v>0</v>
      </c>
      <c r="AP72" s="13"/>
      <c r="AQ72" s="13"/>
      <c r="AR72" s="13"/>
      <c r="AS72" s="13">
        <v>0</v>
      </c>
      <c r="AT72" s="13"/>
      <c r="AU72" s="13">
        <v>0</v>
      </c>
      <c r="AV72" s="13"/>
      <c r="AW72" s="13">
        <v>0</v>
      </c>
      <c r="AX72" s="13">
        <v>0</v>
      </c>
      <c r="AY72" s="13">
        <v>0</v>
      </c>
      <c r="AZ72" s="13">
        <v>0</v>
      </c>
      <c r="BA72" s="13">
        <v>0</v>
      </c>
      <c r="BB72" s="13">
        <v>0</v>
      </c>
      <c r="BC72" s="13"/>
      <c r="BD72" s="13">
        <v>0</v>
      </c>
      <c r="BE72" s="13">
        <v>0</v>
      </c>
      <c r="BF72" s="13">
        <v>0</v>
      </c>
      <c r="BG72" s="13">
        <v>0</v>
      </c>
      <c r="BH72" s="13">
        <v>1</v>
      </c>
      <c r="BI72" s="13">
        <v>1</v>
      </c>
      <c r="BJ72" s="13">
        <v>0</v>
      </c>
      <c r="BK72" s="13"/>
      <c r="BL72" s="13"/>
      <c r="BM72" s="13"/>
      <c r="BN72" s="13"/>
      <c r="BO72" s="13"/>
      <c r="BP72" s="13"/>
      <c r="BQ72" s="13"/>
      <c r="BR72" s="13"/>
      <c r="BS72" s="13"/>
      <c r="BT72" s="13"/>
      <c r="BU72" s="13"/>
      <c r="BV72" s="13"/>
    </row>
    <row r="73" spans="1:74" x14ac:dyDescent="0.45">
      <c r="A73" t="s">
        <v>221</v>
      </c>
      <c r="B73" t="s">
        <v>222</v>
      </c>
      <c r="C73" s="13">
        <v>3010</v>
      </c>
      <c r="D73" s="13">
        <v>1278</v>
      </c>
      <c r="E73" s="13">
        <v>775</v>
      </c>
      <c r="F73" s="13">
        <v>0</v>
      </c>
      <c r="G73" s="13">
        <f t="shared" si="2"/>
        <v>775</v>
      </c>
      <c r="H73" s="13">
        <v>125</v>
      </c>
      <c r="I73" s="13">
        <v>604</v>
      </c>
      <c r="J73" s="13">
        <v>1037</v>
      </c>
      <c r="K73" s="13">
        <v>6829</v>
      </c>
      <c r="L73" s="13">
        <v>62530</v>
      </c>
      <c r="M73" s="13">
        <v>1936</v>
      </c>
      <c r="N73" s="13">
        <v>11994</v>
      </c>
      <c r="O73" s="13">
        <v>410</v>
      </c>
      <c r="P73" s="13"/>
      <c r="Q73" s="13">
        <v>65</v>
      </c>
      <c r="R73" s="13">
        <v>83764</v>
      </c>
      <c r="S73" s="13">
        <v>0</v>
      </c>
      <c r="T73" s="13">
        <v>0</v>
      </c>
      <c r="U73" s="13">
        <v>8</v>
      </c>
      <c r="V73" s="13">
        <v>0</v>
      </c>
      <c r="W73" s="13">
        <v>60</v>
      </c>
      <c r="X73" s="13">
        <v>0</v>
      </c>
      <c r="Y73" s="13">
        <v>0</v>
      </c>
      <c r="Z73" s="13">
        <v>0</v>
      </c>
      <c r="AA73" s="13">
        <f t="shared" si="3"/>
        <v>68</v>
      </c>
      <c r="AB73" s="13">
        <v>0</v>
      </c>
      <c r="AC73" s="13">
        <v>68</v>
      </c>
      <c r="AD73" s="13">
        <v>41</v>
      </c>
      <c r="AE73" s="13">
        <v>0</v>
      </c>
      <c r="AF73" s="13">
        <v>592</v>
      </c>
      <c r="AG73" s="13">
        <v>3</v>
      </c>
      <c r="AH73" s="13">
        <v>54</v>
      </c>
      <c r="AI73" s="13">
        <v>0</v>
      </c>
      <c r="AJ73" s="13">
        <v>758</v>
      </c>
      <c r="AK73" s="13">
        <v>982</v>
      </c>
      <c r="AL73" s="13">
        <v>0</v>
      </c>
      <c r="AM73" s="13">
        <v>0</v>
      </c>
      <c r="AN73" s="13">
        <v>14</v>
      </c>
      <c r="AO73" s="13">
        <v>996</v>
      </c>
      <c r="AP73" s="13">
        <v>0</v>
      </c>
      <c r="AQ73" s="13">
        <v>25</v>
      </c>
      <c r="AR73" s="13">
        <v>157</v>
      </c>
      <c r="AS73" s="13">
        <v>182</v>
      </c>
      <c r="AT73" s="13"/>
      <c r="AU73" s="13">
        <v>0</v>
      </c>
      <c r="AV73" s="13"/>
      <c r="AW73" s="13">
        <v>0</v>
      </c>
      <c r="AX73" s="13">
        <v>1338</v>
      </c>
      <c r="AY73" s="13">
        <v>1338</v>
      </c>
      <c r="AZ73" s="13">
        <v>4692</v>
      </c>
      <c r="BA73" s="13">
        <v>1200</v>
      </c>
      <c r="BB73" s="13">
        <v>5892</v>
      </c>
      <c r="BC73" s="13"/>
      <c r="BD73" s="13">
        <v>0</v>
      </c>
      <c r="BE73" s="13">
        <v>1210</v>
      </c>
      <c r="BF73" s="13">
        <v>579</v>
      </c>
      <c r="BG73" s="13">
        <v>0</v>
      </c>
      <c r="BH73" s="13">
        <v>2975</v>
      </c>
      <c r="BI73" s="13">
        <v>11994</v>
      </c>
      <c r="BJ73" s="13">
        <v>410</v>
      </c>
      <c r="BK73" s="13"/>
      <c r="BL73" s="13">
        <v>4835</v>
      </c>
      <c r="BM73" s="13">
        <v>3405</v>
      </c>
      <c r="BN73" s="13">
        <v>20</v>
      </c>
      <c r="BO73" s="13">
        <v>0</v>
      </c>
      <c r="BP73" s="13">
        <v>8255</v>
      </c>
      <c r="BQ73" s="13">
        <v>0</v>
      </c>
      <c r="BR73" s="13">
        <v>605</v>
      </c>
      <c r="BS73" s="13">
        <v>5</v>
      </c>
      <c r="BT73" s="13">
        <v>0</v>
      </c>
      <c r="BU73" s="13">
        <v>610</v>
      </c>
      <c r="BV73" s="13">
        <v>1265</v>
      </c>
    </row>
    <row r="74" spans="1:74" x14ac:dyDescent="0.45">
      <c r="A74" t="s">
        <v>223</v>
      </c>
      <c r="B74" t="s">
        <v>224</v>
      </c>
      <c r="C74" s="13">
        <v>4723</v>
      </c>
      <c r="D74" s="13">
        <v>202</v>
      </c>
      <c r="E74" s="13">
        <v>5992</v>
      </c>
      <c r="F74" s="13">
        <v>364</v>
      </c>
      <c r="G74" s="13">
        <f t="shared" si="2"/>
        <v>6356</v>
      </c>
      <c r="H74" s="13">
        <v>0</v>
      </c>
      <c r="I74" s="13">
        <v>0</v>
      </c>
      <c r="J74" s="13">
        <v>753</v>
      </c>
      <c r="K74" s="13">
        <v>12034</v>
      </c>
      <c r="L74" s="13">
        <v>99228</v>
      </c>
      <c r="M74" s="13">
        <v>6126</v>
      </c>
      <c r="N74" s="13">
        <v>15057</v>
      </c>
      <c r="O74" s="13">
        <v>290</v>
      </c>
      <c r="P74" s="13"/>
      <c r="Q74" s="13">
        <v>51</v>
      </c>
      <c r="R74" s="13">
        <v>132786</v>
      </c>
      <c r="S74" s="13">
        <v>164</v>
      </c>
      <c r="T74" s="13">
        <v>30</v>
      </c>
      <c r="U74" s="13">
        <v>0</v>
      </c>
      <c r="V74" s="13">
        <v>605</v>
      </c>
      <c r="W74" s="13">
        <v>666</v>
      </c>
      <c r="X74" s="13">
        <v>974</v>
      </c>
      <c r="Y74" s="13">
        <v>0</v>
      </c>
      <c r="Z74" s="13">
        <v>0</v>
      </c>
      <c r="AA74" s="13">
        <f t="shared" si="3"/>
        <v>2439</v>
      </c>
      <c r="AB74" s="13">
        <v>460</v>
      </c>
      <c r="AC74" s="13">
        <v>2899</v>
      </c>
      <c r="AD74" s="13">
        <v>1064</v>
      </c>
      <c r="AE74" s="13">
        <v>10</v>
      </c>
      <c r="AF74" s="13">
        <v>109</v>
      </c>
      <c r="AG74" s="13">
        <v>0</v>
      </c>
      <c r="AH74" s="13">
        <v>34</v>
      </c>
      <c r="AI74" s="13">
        <v>243</v>
      </c>
      <c r="AJ74" s="13">
        <v>4359</v>
      </c>
      <c r="AK74" s="13">
        <v>1396</v>
      </c>
      <c r="AL74" s="13">
        <v>149</v>
      </c>
      <c r="AM74" s="13">
        <v>0</v>
      </c>
      <c r="AN74" s="13">
        <v>28</v>
      </c>
      <c r="AO74" s="13">
        <v>1573</v>
      </c>
      <c r="AP74" s="13">
        <v>42</v>
      </c>
      <c r="AQ74" s="13">
        <v>0</v>
      </c>
      <c r="AR74" s="13">
        <v>152</v>
      </c>
      <c r="AS74" s="13">
        <v>194</v>
      </c>
      <c r="AT74" s="13"/>
      <c r="AU74" s="13">
        <v>39</v>
      </c>
      <c r="AV74" s="13"/>
      <c r="AW74" s="13">
        <v>0</v>
      </c>
      <c r="AX74" s="13">
        <v>1546</v>
      </c>
      <c r="AY74" s="13">
        <v>1585</v>
      </c>
      <c r="AZ74" s="13">
        <v>7993</v>
      </c>
      <c r="BA74" s="13">
        <v>1600</v>
      </c>
      <c r="BB74" s="13">
        <v>9593</v>
      </c>
      <c r="BC74" s="13"/>
      <c r="BD74" s="13">
        <v>0</v>
      </c>
      <c r="BE74" s="13">
        <v>0</v>
      </c>
      <c r="BF74" s="13">
        <v>585</v>
      </c>
      <c r="BG74" s="13">
        <v>0</v>
      </c>
      <c r="BH74" s="13">
        <v>3294</v>
      </c>
      <c r="BI74" s="13">
        <v>15057</v>
      </c>
      <c r="BJ74" s="13">
        <v>290</v>
      </c>
      <c r="BK74" s="13"/>
      <c r="BL74" s="13">
        <v>6830</v>
      </c>
      <c r="BM74" s="13">
        <v>3550</v>
      </c>
      <c r="BN74" s="13">
        <v>30</v>
      </c>
      <c r="BO74" s="13">
        <v>0</v>
      </c>
      <c r="BP74" s="13">
        <v>10410</v>
      </c>
      <c r="BQ74" s="13">
        <v>0</v>
      </c>
      <c r="BR74" s="13">
        <v>1160</v>
      </c>
      <c r="BS74" s="13">
        <v>0</v>
      </c>
      <c r="BT74" s="13">
        <v>0</v>
      </c>
      <c r="BU74" s="13">
        <v>1160</v>
      </c>
      <c r="BV74" s="13">
        <v>1950</v>
      </c>
    </row>
    <row r="75" spans="1:74" x14ac:dyDescent="0.45">
      <c r="A75" t="s">
        <v>225</v>
      </c>
      <c r="B75" t="s">
        <v>226</v>
      </c>
      <c r="C75" s="13">
        <v>10585</v>
      </c>
      <c r="D75" s="13">
        <v>3763</v>
      </c>
      <c r="E75" s="13">
        <v>4102</v>
      </c>
      <c r="F75" s="13">
        <v>425</v>
      </c>
      <c r="G75" s="13">
        <f t="shared" si="2"/>
        <v>4527</v>
      </c>
      <c r="H75" s="13">
        <v>0</v>
      </c>
      <c r="I75" s="13">
        <v>173</v>
      </c>
      <c r="J75" s="13">
        <v>1036</v>
      </c>
      <c r="K75" s="13">
        <v>20084</v>
      </c>
      <c r="L75" s="13">
        <v>143223</v>
      </c>
      <c r="M75" s="13">
        <v>14071</v>
      </c>
      <c r="N75" s="13">
        <v>31776</v>
      </c>
      <c r="O75" s="13">
        <v>584</v>
      </c>
      <c r="P75" s="13"/>
      <c r="Q75" s="13">
        <v>124</v>
      </c>
      <c r="R75" s="13">
        <v>209862</v>
      </c>
      <c r="S75" s="13">
        <v>844</v>
      </c>
      <c r="T75" s="13">
        <v>196</v>
      </c>
      <c r="U75" s="13">
        <v>191</v>
      </c>
      <c r="V75" s="13">
        <v>660</v>
      </c>
      <c r="W75" s="13">
        <v>132</v>
      </c>
      <c r="X75" s="13">
        <v>0</v>
      </c>
      <c r="Y75" s="13">
        <v>3</v>
      </c>
      <c r="Z75" s="13">
        <v>0</v>
      </c>
      <c r="AA75" s="13">
        <f t="shared" si="3"/>
        <v>2026</v>
      </c>
      <c r="AB75" s="13">
        <v>0</v>
      </c>
      <c r="AC75" s="13">
        <v>2026</v>
      </c>
      <c r="AD75" s="13">
        <v>499</v>
      </c>
      <c r="AE75" s="13">
        <v>80</v>
      </c>
      <c r="AF75" s="13">
        <v>735</v>
      </c>
      <c r="AG75" s="13">
        <v>0</v>
      </c>
      <c r="AH75" s="13">
        <v>758</v>
      </c>
      <c r="AI75" s="13">
        <v>124</v>
      </c>
      <c r="AJ75" s="13">
        <v>4222</v>
      </c>
      <c r="AK75" s="13">
        <v>1412</v>
      </c>
      <c r="AL75" s="13">
        <v>11</v>
      </c>
      <c r="AM75" s="13">
        <v>87</v>
      </c>
      <c r="AN75" s="13">
        <v>1129</v>
      </c>
      <c r="AO75" s="13">
        <v>2639</v>
      </c>
      <c r="AP75" s="13">
        <v>6331</v>
      </c>
      <c r="AQ75" s="13">
        <v>99</v>
      </c>
      <c r="AR75" s="13">
        <v>780</v>
      </c>
      <c r="AS75" s="13">
        <v>7210</v>
      </c>
      <c r="AT75" s="13"/>
      <c r="AU75" s="13">
        <v>690</v>
      </c>
      <c r="AV75" s="13"/>
      <c r="AW75" s="13">
        <v>2239</v>
      </c>
      <c r="AX75" s="13">
        <v>2459</v>
      </c>
      <c r="AY75" s="13">
        <v>5388</v>
      </c>
      <c r="AZ75" s="13">
        <v>17883</v>
      </c>
      <c r="BA75" s="13">
        <v>1995</v>
      </c>
      <c r="BB75" s="13">
        <v>19878</v>
      </c>
      <c r="BC75" s="13"/>
      <c r="BD75" s="13">
        <v>815</v>
      </c>
      <c r="BE75" s="13">
        <v>907</v>
      </c>
      <c r="BF75" s="13">
        <v>236</v>
      </c>
      <c r="BG75" s="13">
        <v>0</v>
      </c>
      <c r="BH75" s="13">
        <v>4552</v>
      </c>
      <c r="BI75" s="13">
        <v>31776</v>
      </c>
      <c r="BJ75" s="13">
        <v>584</v>
      </c>
      <c r="BK75" s="13"/>
      <c r="BL75" s="13">
        <v>11100</v>
      </c>
      <c r="BM75" s="13">
        <v>7845</v>
      </c>
      <c r="BN75" s="13">
        <v>0</v>
      </c>
      <c r="BO75" s="13">
        <v>0</v>
      </c>
      <c r="BP75" s="13">
        <v>18945</v>
      </c>
      <c r="BQ75" s="13">
        <v>5</v>
      </c>
      <c r="BR75" s="13">
        <v>1265</v>
      </c>
      <c r="BS75" s="13">
        <v>5</v>
      </c>
      <c r="BT75" s="13">
        <v>0</v>
      </c>
      <c r="BU75" s="13">
        <v>1275</v>
      </c>
      <c r="BV75" s="13">
        <v>2170</v>
      </c>
    </row>
    <row r="76" spans="1:74" x14ac:dyDescent="0.45">
      <c r="A76" t="s">
        <v>227</v>
      </c>
      <c r="B76" t="s">
        <v>228</v>
      </c>
      <c r="C76" s="13">
        <v>4822</v>
      </c>
      <c r="D76" s="13">
        <v>535</v>
      </c>
      <c r="E76" s="13">
        <v>402</v>
      </c>
      <c r="F76" s="13">
        <v>4</v>
      </c>
      <c r="G76" s="13">
        <f t="shared" si="2"/>
        <v>406</v>
      </c>
      <c r="H76" s="13">
        <v>0</v>
      </c>
      <c r="I76" s="13">
        <v>0</v>
      </c>
      <c r="J76" s="13">
        <v>117</v>
      </c>
      <c r="K76" s="13">
        <v>5880</v>
      </c>
      <c r="L76" s="13">
        <v>15025</v>
      </c>
      <c r="M76" s="13">
        <v>409</v>
      </c>
      <c r="N76" s="13">
        <v>11930</v>
      </c>
      <c r="O76" s="13">
        <v>0</v>
      </c>
      <c r="P76" s="13"/>
      <c r="Q76" s="13">
        <v>0</v>
      </c>
      <c r="R76" s="13">
        <v>33244</v>
      </c>
      <c r="S76" s="13">
        <v>0</v>
      </c>
      <c r="T76" s="13">
        <v>0</v>
      </c>
      <c r="U76" s="13">
        <v>0</v>
      </c>
      <c r="V76" s="13">
        <v>0</v>
      </c>
      <c r="W76" s="13">
        <v>0</v>
      </c>
      <c r="X76" s="13">
        <v>63</v>
      </c>
      <c r="Y76" s="13">
        <v>0</v>
      </c>
      <c r="Z76" s="13">
        <v>0</v>
      </c>
      <c r="AA76" s="13">
        <f t="shared" si="3"/>
        <v>63</v>
      </c>
      <c r="AB76" s="13">
        <v>0</v>
      </c>
      <c r="AC76" s="13">
        <v>63</v>
      </c>
      <c r="AD76" s="13">
        <v>16</v>
      </c>
      <c r="AE76" s="13">
        <v>53</v>
      </c>
      <c r="AF76" s="13">
        <v>211</v>
      </c>
      <c r="AG76" s="13">
        <v>0</v>
      </c>
      <c r="AH76" s="13">
        <v>57</v>
      </c>
      <c r="AI76" s="13">
        <v>9</v>
      </c>
      <c r="AJ76" s="13">
        <v>409</v>
      </c>
      <c r="AK76" s="13">
        <v>0</v>
      </c>
      <c r="AL76" s="13">
        <v>0</v>
      </c>
      <c r="AM76" s="13">
        <v>0</v>
      </c>
      <c r="AN76" s="13">
        <v>0</v>
      </c>
      <c r="AO76" s="13">
        <v>0</v>
      </c>
      <c r="AP76" s="13">
        <v>0</v>
      </c>
      <c r="AQ76" s="13">
        <v>0</v>
      </c>
      <c r="AR76" s="13">
        <v>0</v>
      </c>
      <c r="AS76" s="13">
        <v>0</v>
      </c>
      <c r="AT76" s="13"/>
      <c r="AU76" s="13">
        <v>0</v>
      </c>
      <c r="AV76" s="13"/>
      <c r="AW76" s="13">
        <v>0</v>
      </c>
      <c r="AX76" s="13">
        <v>446</v>
      </c>
      <c r="AY76" s="13">
        <v>446</v>
      </c>
      <c r="AZ76" s="13">
        <v>1273</v>
      </c>
      <c r="BA76" s="13">
        <v>218</v>
      </c>
      <c r="BB76" s="13">
        <v>1491</v>
      </c>
      <c r="BC76" s="13"/>
      <c r="BD76" s="13">
        <v>0</v>
      </c>
      <c r="BE76" s="13">
        <v>0</v>
      </c>
      <c r="BF76" s="13">
        <v>0</v>
      </c>
      <c r="BG76" s="13">
        <v>0</v>
      </c>
      <c r="BH76" s="13">
        <v>9993</v>
      </c>
      <c r="BI76" s="13">
        <v>11930</v>
      </c>
      <c r="BJ76" s="13">
        <v>0</v>
      </c>
      <c r="BK76" s="13"/>
      <c r="BL76" s="13">
        <v>545</v>
      </c>
      <c r="BM76" s="13">
        <v>535</v>
      </c>
      <c r="BN76" s="13">
        <v>5</v>
      </c>
      <c r="BO76" s="13">
        <v>0</v>
      </c>
      <c r="BP76" s="13">
        <v>1085</v>
      </c>
      <c r="BQ76" s="13">
        <v>15</v>
      </c>
      <c r="BR76" s="13">
        <v>735</v>
      </c>
      <c r="BS76" s="13">
        <v>15</v>
      </c>
      <c r="BT76" s="13">
        <v>0</v>
      </c>
      <c r="BU76" s="13">
        <v>765</v>
      </c>
      <c r="BV76" s="13">
        <v>895</v>
      </c>
    </row>
    <row r="77" spans="1:74" x14ac:dyDescent="0.45">
      <c r="A77" t="s">
        <v>229</v>
      </c>
      <c r="B77" t="s">
        <v>230</v>
      </c>
      <c r="C77" s="13">
        <v>7735</v>
      </c>
      <c r="D77" s="13">
        <v>0</v>
      </c>
      <c r="E77" s="13">
        <v>541</v>
      </c>
      <c r="F77" s="13">
        <v>370</v>
      </c>
      <c r="G77" s="13">
        <f t="shared" si="2"/>
        <v>911</v>
      </c>
      <c r="H77" s="13">
        <v>104</v>
      </c>
      <c r="I77" s="13">
        <v>0</v>
      </c>
      <c r="J77" s="13">
        <v>275</v>
      </c>
      <c r="K77" s="13">
        <v>9025</v>
      </c>
      <c r="L77" s="13">
        <v>20639</v>
      </c>
      <c r="M77" s="13">
        <v>3172</v>
      </c>
      <c r="N77" s="13">
        <v>9700</v>
      </c>
      <c r="O77" s="13">
        <v>57</v>
      </c>
      <c r="P77" s="13"/>
      <c r="Q77" s="13">
        <v>1592</v>
      </c>
      <c r="R77" s="13">
        <v>44185</v>
      </c>
      <c r="S77" s="13">
        <v>98</v>
      </c>
      <c r="T77" s="13">
        <v>0</v>
      </c>
      <c r="U77" s="13">
        <v>32</v>
      </c>
      <c r="V77" s="13">
        <v>176</v>
      </c>
      <c r="W77" s="13">
        <v>0</v>
      </c>
      <c r="X77" s="13">
        <v>0</v>
      </c>
      <c r="Y77" s="13">
        <v>0</v>
      </c>
      <c r="Z77" s="13">
        <v>449</v>
      </c>
      <c r="AA77" s="13">
        <f t="shared" si="3"/>
        <v>755</v>
      </c>
      <c r="AB77" s="13">
        <v>10</v>
      </c>
      <c r="AC77" s="13">
        <v>765</v>
      </c>
      <c r="AD77" s="13">
        <v>0</v>
      </c>
      <c r="AE77" s="13">
        <v>184</v>
      </c>
      <c r="AF77" s="13">
        <v>370</v>
      </c>
      <c r="AG77" s="13">
        <v>0</v>
      </c>
      <c r="AH77" s="13">
        <v>1018</v>
      </c>
      <c r="AI77" s="13">
        <v>22</v>
      </c>
      <c r="AJ77" s="13">
        <v>2359</v>
      </c>
      <c r="AK77" s="13">
        <v>431</v>
      </c>
      <c r="AL77" s="13">
        <v>0</v>
      </c>
      <c r="AM77" s="13">
        <v>130</v>
      </c>
      <c r="AN77" s="13">
        <v>0</v>
      </c>
      <c r="AO77" s="13">
        <v>561</v>
      </c>
      <c r="AP77" s="13">
        <v>0</v>
      </c>
      <c r="AQ77" s="13">
        <v>174</v>
      </c>
      <c r="AR77" s="13">
        <v>78</v>
      </c>
      <c r="AS77" s="13">
        <v>252</v>
      </c>
      <c r="AT77" s="13"/>
      <c r="AU77" s="13">
        <v>0</v>
      </c>
      <c r="AV77" s="13"/>
      <c r="AW77" s="13">
        <v>0</v>
      </c>
      <c r="AX77" s="13">
        <v>846</v>
      </c>
      <c r="AY77" s="13">
        <v>846</v>
      </c>
      <c r="AZ77" s="13">
        <v>3240</v>
      </c>
      <c r="BA77" s="13">
        <v>1321</v>
      </c>
      <c r="BB77" s="13">
        <v>4561</v>
      </c>
      <c r="BC77" s="13"/>
      <c r="BD77" s="13">
        <v>0</v>
      </c>
      <c r="BE77" s="13">
        <v>0</v>
      </c>
      <c r="BF77" s="13">
        <v>275</v>
      </c>
      <c r="BG77" s="13">
        <v>501</v>
      </c>
      <c r="BH77" s="13">
        <v>3517</v>
      </c>
      <c r="BI77" s="13">
        <v>9700</v>
      </c>
      <c r="BJ77" s="13">
        <v>57</v>
      </c>
      <c r="BK77" s="13"/>
      <c r="BL77" s="13">
        <v>2890</v>
      </c>
      <c r="BM77" s="13">
        <v>2485</v>
      </c>
      <c r="BN77" s="13">
        <v>5</v>
      </c>
      <c r="BO77" s="13">
        <v>0</v>
      </c>
      <c r="BP77" s="13">
        <v>5375</v>
      </c>
      <c r="BQ77" s="13">
        <v>0</v>
      </c>
      <c r="BR77" s="13">
        <v>190</v>
      </c>
      <c r="BS77" s="13">
        <v>0</v>
      </c>
      <c r="BT77" s="13">
        <v>0</v>
      </c>
      <c r="BU77" s="13">
        <v>190</v>
      </c>
      <c r="BV77" s="13">
        <v>585</v>
      </c>
    </row>
    <row r="78" spans="1:74" x14ac:dyDescent="0.45">
      <c r="A78" t="s">
        <v>231</v>
      </c>
      <c r="B78" t="s">
        <v>232</v>
      </c>
      <c r="C78" s="13">
        <v>1276</v>
      </c>
      <c r="D78" s="13">
        <v>0</v>
      </c>
      <c r="E78" s="13">
        <v>0</v>
      </c>
      <c r="F78" s="13">
        <v>0</v>
      </c>
      <c r="G78" s="13">
        <f t="shared" si="2"/>
        <v>0</v>
      </c>
      <c r="H78" s="13">
        <v>10299</v>
      </c>
      <c r="I78" s="13">
        <v>0</v>
      </c>
      <c r="J78" s="13">
        <v>269</v>
      </c>
      <c r="K78" s="13">
        <v>11844</v>
      </c>
      <c r="L78" s="13">
        <v>15247</v>
      </c>
      <c r="M78" s="13">
        <v>0</v>
      </c>
      <c r="N78" s="13">
        <v>11971</v>
      </c>
      <c r="O78" s="13">
        <v>2</v>
      </c>
      <c r="P78" s="13"/>
      <c r="Q78" s="13">
        <v>0</v>
      </c>
      <c r="R78" s="13">
        <v>39064</v>
      </c>
      <c r="S78" s="13">
        <v>0</v>
      </c>
      <c r="T78" s="13">
        <v>0</v>
      </c>
      <c r="U78" s="13">
        <v>0</v>
      </c>
      <c r="V78" s="13">
        <v>0</v>
      </c>
      <c r="W78" s="13">
        <v>0</v>
      </c>
      <c r="X78" s="13">
        <v>0</v>
      </c>
      <c r="Y78" s="13">
        <v>0</v>
      </c>
      <c r="Z78" s="13">
        <v>0</v>
      </c>
      <c r="AA78" s="13">
        <f t="shared" si="3"/>
        <v>0</v>
      </c>
      <c r="AB78" s="13">
        <v>0</v>
      </c>
      <c r="AC78" s="13">
        <v>0</v>
      </c>
      <c r="AD78" s="13">
        <v>0</v>
      </c>
      <c r="AE78" s="13">
        <v>0</v>
      </c>
      <c r="AF78" s="13">
        <v>0</v>
      </c>
      <c r="AG78" s="13">
        <v>0</v>
      </c>
      <c r="AH78" s="13">
        <v>0</v>
      </c>
      <c r="AI78" s="13">
        <v>0</v>
      </c>
      <c r="AJ78" s="13">
        <v>0</v>
      </c>
      <c r="AK78" s="13">
        <v>0</v>
      </c>
      <c r="AL78" s="13">
        <v>0</v>
      </c>
      <c r="AM78" s="13">
        <v>0</v>
      </c>
      <c r="AN78" s="13">
        <v>0</v>
      </c>
      <c r="AO78" s="13">
        <v>0</v>
      </c>
      <c r="AP78" s="13">
        <v>0</v>
      </c>
      <c r="AQ78" s="13">
        <v>0</v>
      </c>
      <c r="AR78" s="13">
        <v>0</v>
      </c>
      <c r="AS78" s="13">
        <v>0</v>
      </c>
      <c r="AT78" s="13"/>
      <c r="AU78" s="13">
        <v>0</v>
      </c>
      <c r="AV78" s="13"/>
      <c r="AW78" s="13">
        <v>0</v>
      </c>
      <c r="AX78" s="13">
        <v>0</v>
      </c>
      <c r="AY78" s="13">
        <v>0</v>
      </c>
      <c r="AZ78" s="13">
        <v>5183</v>
      </c>
      <c r="BA78" s="13">
        <v>2528</v>
      </c>
      <c r="BB78" s="13">
        <v>7711</v>
      </c>
      <c r="BC78" s="13"/>
      <c r="BD78" s="13">
        <v>0</v>
      </c>
      <c r="BE78" s="13">
        <v>0</v>
      </c>
      <c r="BF78" s="13">
        <v>64</v>
      </c>
      <c r="BG78" s="13">
        <v>0</v>
      </c>
      <c r="BH78" s="13">
        <v>4196</v>
      </c>
      <c r="BI78" s="13">
        <v>11971</v>
      </c>
      <c r="BJ78" s="13">
        <v>2</v>
      </c>
      <c r="BK78" s="13"/>
      <c r="BL78" s="13">
        <v>1240</v>
      </c>
      <c r="BM78" s="13">
        <v>575</v>
      </c>
      <c r="BN78" s="13">
        <v>0</v>
      </c>
      <c r="BO78" s="13">
        <v>0</v>
      </c>
      <c r="BP78" s="13">
        <v>1815</v>
      </c>
      <c r="BQ78" s="13">
        <v>0</v>
      </c>
      <c r="BR78" s="13">
        <v>75</v>
      </c>
      <c r="BS78" s="13">
        <v>0</v>
      </c>
      <c r="BT78" s="13">
        <v>0</v>
      </c>
      <c r="BU78" s="13">
        <v>80</v>
      </c>
      <c r="BV78" s="13">
        <v>395</v>
      </c>
    </row>
    <row r="79" spans="1:74" x14ac:dyDescent="0.45">
      <c r="A79" t="s">
        <v>233</v>
      </c>
      <c r="B79" t="s">
        <v>234</v>
      </c>
      <c r="C79" s="13">
        <v>11583</v>
      </c>
      <c r="D79" s="13">
        <v>264</v>
      </c>
      <c r="E79" s="13">
        <v>4033</v>
      </c>
      <c r="F79" s="13">
        <v>3884</v>
      </c>
      <c r="G79" s="13">
        <f t="shared" si="2"/>
        <v>7917</v>
      </c>
      <c r="H79" s="13">
        <v>26</v>
      </c>
      <c r="I79" s="13">
        <v>0</v>
      </c>
      <c r="J79" s="13">
        <v>2741</v>
      </c>
      <c r="K79" s="13">
        <v>22531</v>
      </c>
      <c r="L79" s="13">
        <v>171023</v>
      </c>
      <c r="M79" s="13">
        <v>8788</v>
      </c>
      <c r="N79" s="13">
        <v>67382</v>
      </c>
      <c r="O79" s="13">
        <v>1691</v>
      </c>
      <c r="P79" s="13"/>
      <c r="Q79" s="13">
        <v>368</v>
      </c>
      <c r="R79" s="13">
        <v>271783</v>
      </c>
      <c r="S79" s="13">
        <v>243</v>
      </c>
      <c r="T79" s="13">
        <v>0</v>
      </c>
      <c r="U79" s="13">
        <v>432</v>
      </c>
      <c r="V79" s="13">
        <v>319</v>
      </c>
      <c r="W79" s="13">
        <v>15</v>
      </c>
      <c r="X79" s="13">
        <v>229</v>
      </c>
      <c r="Y79" s="13">
        <v>1159</v>
      </c>
      <c r="Z79" s="13">
        <v>629</v>
      </c>
      <c r="AA79" s="13">
        <f t="shared" si="3"/>
        <v>3026</v>
      </c>
      <c r="AB79" s="13">
        <v>282</v>
      </c>
      <c r="AC79" s="13">
        <v>3308</v>
      </c>
      <c r="AD79" s="13">
        <v>384</v>
      </c>
      <c r="AE79" s="13">
        <v>57</v>
      </c>
      <c r="AF79" s="13">
        <v>2164</v>
      </c>
      <c r="AG79" s="13">
        <v>0</v>
      </c>
      <c r="AH79" s="13">
        <v>494</v>
      </c>
      <c r="AI79" s="13">
        <v>87</v>
      </c>
      <c r="AJ79" s="13">
        <v>6494</v>
      </c>
      <c r="AK79" s="13">
        <v>1428</v>
      </c>
      <c r="AL79" s="13">
        <v>0</v>
      </c>
      <c r="AM79" s="13">
        <v>243</v>
      </c>
      <c r="AN79" s="13">
        <v>223</v>
      </c>
      <c r="AO79" s="13">
        <v>1894</v>
      </c>
      <c r="AP79" s="13">
        <v>0</v>
      </c>
      <c r="AQ79" s="13">
        <v>8</v>
      </c>
      <c r="AR79" s="13">
        <v>392</v>
      </c>
      <c r="AS79" s="13">
        <v>400</v>
      </c>
      <c r="AT79" s="13"/>
      <c r="AU79" s="13">
        <v>8102</v>
      </c>
      <c r="AV79" s="13"/>
      <c r="AW79" s="13">
        <v>1422</v>
      </c>
      <c r="AX79" s="13">
        <v>16496</v>
      </c>
      <c r="AY79" s="13">
        <v>26020</v>
      </c>
      <c r="AZ79" s="13">
        <v>29523</v>
      </c>
      <c r="BA79" s="13">
        <v>4557</v>
      </c>
      <c r="BB79" s="13">
        <v>34080</v>
      </c>
      <c r="BC79" s="13"/>
      <c r="BD79" s="13">
        <v>544</v>
      </c>
      <c r="BE79" s="13">
        <v>82</v>
      </c>
      <c r="BF79" s="13">
        <v>396</v>
      </c>
      <c r="BG79" s="13">
        <v>92</v>
      </c>
      <c r="BH79" s="13">
        <v>6168</v>
      </c>
      <c r="BI79" s="13">
        <v>67382</v>
      </c>
      <c r="BJ79" s="13">
        <v>1691</v>
      </c>
      <c r="BK79" s="13"/>
      <c r="BL79" s="13">
        <v>14010</v>
      </c>
      <c r="BM79" s="13">
        <v>10270</v>
      </c>
      <c r="BN79" s="13">
        <v>0</v>
      </c>
      <c r="BO79" s="13">
        <v>0</v>
      </c>
      <c r="BP79" s="13">
        <v>24280</v>
      </c>
      <c r="BQ79" s="13">
        <v>0</v>
      </c>
      <c r="BR79" s="13">
        <v>1960</v>
      </c>
      <c r="BS79" s="13">
        <v>0</v>
      </c>
      <c r="BT79" s="13">
        <v>0</v>
      </c>
      <c r="BU79" s="13">
        <v>1960</v>
      </c>
      <c r="BV79" s="13">
        <v>3430</v>
      </c>
    </row>
    <row r="80" spans="1:74" x14ac:dyDescent="0.45">
      <c r="A80" t="s">
        <v>235</v>
      </c>
      <c r="B80" t="s">
        <v>236</v>
      </c>
      <c r="C80" s="13">
        <v>7969</v>
      </c>
      <c r="D80" s="13">
        <v>1216</v>
      </c>
      <c r="E80" s="13">
        <v>5524</v>
      </c>
      <c r="F80" s="13">
        <v>0</v>
      </c>
      <c r="G80" s="13">
        <f t="shared" si="2"/>
        <v>5524</v>
      </c>
      <c r="H80" s="13">
        <v>0</v>
      </c>
      <c r="I80" s="13">
        <v>150</v>
      </c>
      <c r="J80" s="13">
        <v>1188</v>
      </c>
      <c r="K80" s="13">
        <v>16047</v>
      </c>
      <c r="L80" s="13">
        <v>132657</v>
      </c>
      <c r="M80" s="13">
        <v>12674</v>
      </c>
      <c r="N80" s="13">
        <v>8034</v>
      </c>
      <c r="O80" s="13">
        <v>3104</v>
      </c>
      <c r="P80" s="13"/>
      <c r="Q80" s="13">
        <v>1</v>
      </c>
      <c r="R80" s="13">
        <v>172517</v>
      </c>
      <c r="S80" s="13">
        <v>28</v>
      </c>
      <c r="T80" s="13">
        <v>0</v>
      </c>
      <c r="U80" s="13">
        <v>130</v>
      </c>
      <c r="V80" s="13">
        <v>2957</v>
      </c>
      <c r="W80" s="13">
        <v>120</v>
      </c>
      <c r="X80" s="13">
        <v>1443</v>
      </c>
      <c r="Y80" s="13">
        <v>259</v>
      </c>
      <c r="Z80" s="13">
        <v>0</v>
      </c>
      <c r="AA80" s="13">
        <f t="shared" si="3"/>
        <v>4937</v>
      </c>
      <c r="AB80" s="13">
        <v>140</v>
      </c>
      <c r="AC80" s="13">
        <v>5077</v>
      </c>
      <c r="AD80" s="13">
        <v>792</v>
      </c>
      <c r="AE80" s="13">
        <v>10</v>
      </c>
      <c r="AF80" s="13">
        <v>2192</v>
      </c>
      <c r="AG80" s="13">
        <v>-13</v>
      </c>
      <c r="AH80" s="13">
        <v>1959</v>
      </c>
      <c r="AI80" s="13">
        <v>33</v>
      </c>
      <c r="AJ80" s="13">
        <v>10050</v>
      </c>
      <c r="AK80" s="13">
        <v>2037</v>
      </c>
      <c r="AL80" s="13">
        <v>0</v>
      </c>
      <c r="AM80" s="13">
        <v>203</v>
      </c>
      <c r="AN80" s="13">
        <v>249</v>
      </c>
      <c r="AO80" s="13">
        <v>2489</v>
      </c>
      <c r="AP80" s="13">
        <v>0</v>
      </c>
      <c r="AQ80" s="13">
        <v>95</v>
      </c>
      <c r="AR80" s="13">
        <v>40</v>
      </c>
      <c r="AS80" s="13">
        <v>135</v>
      </c>
      <c r="AT80" s="13"/>
      <c r="AU80" s="13">
        <v>1281</v>
      </c>
      <c r="AV80" s="13"/>
      <c r="AW80" s="13">
        <v>0</v>
      </c>
      <c r="AX80" s="13">
        <v>2062</v>
      </c>
      <c r="AY80" s="13">
        <v>3343</v>
      </c>
      <c r="AZ80" s="13">
        <v>0</v>
      </c>
      <c r="BA80" s="13">
        <v>1456</v>
      </c>
      <c r="BB80" s="13">
        <v>1456</v>
      </c>
      <c r="BC80" s="13"/>
      <c r="BD80" s="13">
        <v>1</v>
      </c>
      <c r="BE80" s="13">
        <v>0</v>
      </c>
      <c r="BF80" s="13">
        <v>635</v>
      </c>
      <c r="BG80" s="13">
        <v>19</v>
      </c>
      <c r="BH80" s="13">
        <v>2580</v>
      </c>
      <c r="BI80" s="13">
        <v>8034</v>
      </c>
      <c r="BJ80" s="13">
        <v>3104</v>
      </c>
      <c r="BK80" s="13"/>
      <c r="BL80" s="13">
        <v>9840</v>
      </c>
      <c r="BM80" s="13">
        <v>7450</v>
      </c>
      <c r="BN80" s="13">
        <v>0</v>
      </c>
      <c r="BO80" s="13">
        <v>0</v>
      </c>
      <c r="BP80" s="13">
        <v>17295</v>
      </c>
      <c r="BQ80" s="13">
        <v>0</v>
      </c>
      <c r="BR80" s="13">
        <v>925</v>
      </c>
      <c r="BS80" s="13">
        <v>0</v>
      </c>
      <c r="BT80" s="13">
        <v>0</v>
      </c>
      <c r="BU80" s="13">
        <v>925</v>
      </c>
      <c r="BV80" s="13">
        <v>2070</v>
      </c>
    </row>
    <row r="81" spans="1:74" x14ac:dyDescent="0.45">
      <c r="A81" t="s">
        <v>237</v>
      </c>
      <c r="B81" t="s">
        <v>238</v>
      </c>
      <c r="C81" s="13">
        <v>10201</v>
      </c>
      <c r="D81" s="13">
        <v>4175</v>
      </c>
      <c r="E81" s="13">
        <v>7693</v>
      </c>
      <c r="F81" s="13">
        <v>0</v>
      </c>
      <c r="G81" s="13">
        <f t="shared" si="2"/>
        <v>7693</v>
      </c>
      <c r="H81" s="13">
        <v>0</v>
      </c>
      <c r="I81" s="13">
        <v>73</v>
      </c>
      <c r="J81" s="13">
        <v>3580</v>
      </c>
      <c r="K81" s="13">
        <v>25722</v>
      </c>
      <c r="L81" s="13">
        <v>126614</v>
      </c>
      <c r="M81" s="13">
        <v>11525</v>
      </c>
      <c r="N81" s="13">
        <v>27826</v>
      </c>
      <c r="O81" s="13">
        <v>814</v>
      </c>
      <c r="P81" s="13"/>
      <c r="Q81" s="13">
        <v>755</v>
      </c>
      <c r="R81" s="13">
        <v>193256</v>
      </c>
      <c r="S81" s="13">
        <v>118</v>
      </c>
      <c r="T81" s="13">
        <v>93</v>
      </c>
      <c r="U81" s="13">
        <v>94</v>
      </c>
      <c r="V81" s="13">
        <v>620</v>
      </c>
      <c r="W81" s="13">
        <v>85</v>
      </c>
      <c r="X81" s="13">
        <v>164</v>
      </c>
      <c r="Y81" s="13">
        <v>235</v>
      </c>
      <c r="Z81" s="13">
        <v>0</v>
      </c>
      <c r="AA81" s="13">
        <f t="shared" si="3"/>
        <v>1409</v>
      </c>
      <c r="AB81" s="13">
        <v>93</v>
      </c>
      <c r="AC81" s="13">
        <v>1502</v>
      </c>
      <c r="AD81" s="13">
        <v>1787</v>
      </c>
      <c r="AE81" s="13">
        <v>166</v>
      </c>
      <c r="AF81" s="13">
        <v>3290</v>
      </c>
      <c r="AG81" s="13">
        <v>0</v>
      </c>
      <c r="AH81" s="13">
        <v>1212</v>
      </c>
      <c r="AI81" s="13">
        <v>219</v>
      </c>
      <c r="AJ81" s="13">
        <v>8176</v>
      </c>
      <c r="AK81" s="13">
        <v>2730</v>
      </c>
      <c r="AL81" s="13">
        <v>0</v>
      </c>
      <c r="AM81" s="13">
        <v>221</v>
      </c>
      <c r="AN81" s="13">
        <v>9</v>
      </c>
      <c r="AO81" s="13">
        <v>2960</v>
      </c>
      <c r="AP81" s="13">
        <v>48</v>
      </c>
      <c r="AQ81" s="13">
        <v>121</v>
      </c>
      <c r="AR81" s="13">
        <v>220</v>
      </c>
      <c r="AS81" s="13">
        <v>389</v>
      </c>
      <c r="AT81" s="13"/>
      <c r="AU81" s="13">
        <v>1218</v>
      </c>
      <c r="AV81" s="13"/>
      <c r="AW81" s="13">
        <v>0</v>
      </c>
      <c r="AX81" s="13">
        <v>2154</v>
      </c>
      <c r="AY81" s="13">
        <v>3372</v>
      </c>
      <c r="AZ81" s="13">
        <v>10515</v>
      </c>
      <c r="BA81" s="13">
        <v>3843</v>
      </c>
      <c r="BB81" s="13">
        <v>14358</v>
      </c>
      <c r="BC81" s="13"/>
      <c r="BD81" s="13">
        <v>2874</v>
      </c>
      <c r="BE81" s="13">
        <v>0</v>
      </c>
      <c r="BF81" s="13">
        <v>337</v>
      </c>
      <c r="BG81" s="13">
        <v>211</v>
      </c>
      <c r="BH81" s="13">
        <v>6674</v>
      </c>
      <c r="BI81" s="13">
        <v>27826</v>
      </c>
      <c r="BJ81" s="13">
        <v>814</v>
      </c>
      <c r="BK81" s="13"/>
      <c r="BL81" s="13">
        <v>9130</v>
      </c>
      <c r="BM81" s="13">
        <v>6945</v>
      </c>
      <c r="BN81" s="13">
        <v>20</v>
      </c>
      <c r="BO81" s="13">
        <v>0</v>
      </c>
      <c r="BP81" s="13">
        <v>16090</v>
      </c>
      <c r="BQ81" s="13">
        <v>0</v>
      </c>
      <c r="BR81" s="13">
        <v>1000</v>
      </c>
      <c r="BS81" s="13">
        <v>25</v>
      </c>
      <c r="BT81" s="13">
        <v>0</v>
      </c>
      <c r="BU81" s="13">
        <v>1025</v>
      </c>
      <c r="BV81" s="13">
        <v>2460</v>
      </c>
    </row>
    <row r="82" spans="1:74" x14ac:dyDescent="0.45">
      <c r="A82" t="s">
        <v>239</v>
      </c>
      <c r="B82" t="s">
        <v>240</v>
      </c>
      <c r="C82" s="13">
        <v>0</v>
      </c>
      <c r="D82" s="13">
        <v>0</v>
      </c>
      <c r="E82" s="13">
        <v>0</v>
      </c>
      <c r="F82" s="13"/>
      <c r="G82" s="13">
        <f t="shared" si="2"/>
        <v>0</v>
      </c>
      <c r="H82" s="13">
        <v>0</v>
      </c>
      <c r="I82" s="13">
        <v>0</v>
      </c>
      <c r="J82" s="13">
        <v>0</v>
      </c>
      <c r="K82" s="13">
        <v>0</v>
      </c>
      <c r="L82" s="13">
        <v>6348</v>
      </c>
      <c r="M82" s="13">
        <v>0</v>
      </c>
      <c r="N82" s="13">
        <v>0</v>
      </c>
      <c r="O82" s="13">
        <v>0</v>
      </c>
      <c r="P82" s="13"/>
      <c r="Q82" s="13">
        <v>0</v>
      </c>
      <c r="R82" s="13">
        <v>6348</v>
      </c>
      <c r="S82" s="13"/>
      <c r="T82" s="13"/>
      <c r="U82" s="13"/>
      <c r="V82" s="13"/>
      <c r="W82" s="13"/>
      <c r="X82" s="13"/>
      <c r="Y82" s="13"/>
      <c r="Z82" s="13"/>
      <c r="AA82" s="13">
        <f t="shared" si="3"/>
        <v>0</v>
      </c>
      <c r="AB82" s="13"/>
      <c r="AC82" s="13"/>
      <c r="AD82" s="13"/>
      <c r="AE82" s="13"/>
      <c r="AF82" s="13"/>
      <c r="AG82" s="13"/>
      <c r="AH82" s="13"/>
      <c r="AI82" s="13"/>
      <c r="AJ82" s="13">
        <v>0</v>
      </c>
      <c r="AK82" s="13"/>
      <c r="AL82" s="13"/>
      <c r="AM82" s="13"/>
      <c r="AN82" s="13"/>
      <c r="AO82" s="13">
        <v>0</v>
      </c>
      <c r="AP82" s="13"/>
      <c r="AQ82" s="13"/>
      <c r="AR82" s="13"/>
      <c r="AS82" s="13">
        <v>0</v>
      </c>
      <c r="AT82" s="13"/>
      <c r="AU82" s="13">
        <v>0</v>
      </c>
      <c r="AV82" s="13"/>
      <c r="AW82" s="13">
        <v>0</v>
      </c>
      <c r="AX82" s="13">
        <v>0</v>
      </c>
      <c r="AY82" s="13">
        <v>0</v>
      </c>
      <c r="AZ82" s="13">
        <v>0</v>
      </c>
      <c r="BA82" s="13">
        <v>0</v>
      </c>
      <c r="BB82" s="13">
        <v>0</v>
      </c>
      <c r="BC82" s="13"/>
      <c r="BD82" s="13">
        <v>0</v>
      </c>
      <c r="BE82" s="13">
        <v>0</v>
      </c>
      <c r="BF82" s="13">
        <v>0</v>
      </c>
      <c r="BG82" s="13">
        <v>0</v>
      </c>
      <c r="BH82" s="13">
        <v>0</v>
      </c>
      <c r="BI82" s="13">
        <v>0</v>
      </c>
      <c r="BJ82" s="13">
        <v>0</v>
      </c>
      <c r="BK82" s="13"/>
      <c r="BL82" s="13">
        <v>905</v>
      </c>
      <c r="BM82" s="13">
        <v>580</v>
      </c>
      <c r="BN82" s="13">
        <v>0</v>
      </c>
      <c r="BO82" s="13">
        <v>0</v>
      </c>
      <c r="BP82" s="13">
        <v>1485</v>
      </c>
      <c r="BQ82" s="13"/>
      <c r="BR82" s="13"/>
      <c r="BS82" s="13"/>
      <c r="BT82" s="13"/>
      <c r="BU82" s="13"/>
      <c r="BV82" s="13"/>
    </row>
    <row r="83" spans="1:74" x14ac:dyDescent="0.45">
      <c r="A83" t="s">
        <v>241</v>
      </c>
      <c r="B83" t="s">
        <v>242</v>
      </c>
      <c r="C83" s="13">
        <v>28300</v>
      </c>
      <c r="D83" s="13">
        <v>167</v>
      </c>
      <c r="E83" s="13">
        <v>97206</v>
      </c>
      <c r="F83" s="13">
        <v>5510</v>
      </c>
      <c r="G83" s="13">
        <f t="shared" si="2"/>
        <v>102716</v>
      </c>
      <c r="H83" s="13">
        <v>0</v>
      </c>
      <c r="I83" s="13">
        <v>0</v>
      </c>
      <c r="J83" s="13">
        <v>25583</v>
      </c>
      <c r="K83" s="13">
        <v>156766</v>
      </c>
      <c r="L83" s="13">
        <v>313177</v>
      </c>
      <c r="M83" s="13">
        <v>368020</v>
      </c>
      <c r="N83" s="13">
        <v>152132</v>
      </c>
      <c r="O83" s="13">
        <v>7105</v>
      </c>
      <c r="P83" s="13"/>
      <c r="Q83" s="13">
        <v>76554</v>
      </c>
      <c r="R83" s="13">
        <v>1073754</v>
      </c>
      <c r="S83" s="13">
        <v>9464</v>
      </c>
      <c r="T83" s="13">
        <v>22448</v>
      </c>
      <c r="U83" s="13">
        <v>4898</v>
      </c>
      <c r="V83" s="13">
        <v>61638</v>
      </c>
      <c r="W83" s="13">
        <v>1311</v>
      </c>
      <c r="X83" s="13">
        <v>70</v>
      </c>
      <c r="Y83" s="13">
        <v>10054</v>
      </c>
      <c r="Z83" s="13">
        <v>27</v>
      </c>
      <c r="AA83" s="13">
        <f t="shared" si="3"/>
        <v>109910</v>
      </c>
      <c r="AB83" s="13">
        <v>4949</v>
      </c>
      <c r="AC83" s="13">
        <v>114859</v>
      </c>
      <c r="AD83" s="13">
        <v>54564</v>
      </c>
      <c r="AE83" s="13">
        <v>10031</v>
      </c>
      <c r="AF83" s="13">
        <v>51633</v>
      </c>
      <c r="AG83" s="13">
        <v>0</v>
      </c>
      <c r="AH83" s="13">
        <v>26116</v>
      </c>
      <c r="AI83" s="13">
        <v>3809</v>
      </c>
      <c r="AJ83" s="13">
        <v>261012</v>
      </c>
      <c r="AK83" s="13">
        <v>36619</v>
      </c>
      <c r="AL83" s="13">
        <v>807</v>
      </c>
      <c r="AM83" s="13">
        <v>20298</v>
      </c>
      <c r="AN83" s="13">
        <v>1462</v>
      </c>
      <c r="AO83" s="13">
        <v>59186</v>
      </c>
      <c r="AP83" s="13">
        <v>16412</v>
      </c>
      <c r="AQ83" s="13">
        <v>18342</v>
      </c>
      <c r="AR83" s="13">
        <v>13068</v>
      </c>
      <c r="AS83" s="13">
        <v>47822</v>
      </c>
      <c r="AT83" s="13"/>
      <c r="AU83" s="13">
        <v>3015</v>
      </c>
      <c r="AV83" s="13"/>
      <c r="AW83" s="13">
        <v>1565</v>
      </c>
      <c r="AX83" s="13">
        <v>14203</v>
      </c>
      <c r="AY83" s="13">
        <v>18783</v>
      </c>
      <c r="AZ83" s="13">
        <v>44388</v>
      </c>
      <c r="BA83" s="13">
        <v>11415</v>
      </c>
      <c r="BB83" s="13">
        <v>55803</v>
      </c>
      <c r="BC83" s="13"/>
      <c r="BD83" s="13">
        <v>23752</v>
      </c>
      <c r="BE83" s="13">
        <v>0</v>
      </c>
      <c r="BF83" s="13">
        <v>0</v>
      </c>
      <c r="BG83" s="13">
        <v>1037</v>
      </c>
      <c r="BH83" s="13">
        <v>52757</v>
      </c>
      <c r="BI83" s="13">
        <v>152132</v>
      </c>
      <c r="BJ83" s="13">
        <v>7105</v>
      </c>
      <c r="BK83" s="13"/>
      <c r="BL83" s="13">
        <v>7710</v>
      </c>
      <c r="BM83" s="13">
        <v>11405</v>
      </c>
      <c r="BN83" s="13">
        <v>0</v>
      </c>
      <c r="BO83" s="13">
        <v>0</v>
      </c>
      <c r="BP83" s="13">
        <v>19115</v>
      </c>
      <c r="BQ83" s="13">
        <v>5</v>
      </c>
      <c r="BR83" s="13">
        <v>4380</v>
      </c>
      <c r="BS83" s="13">
        <v>5</v>
      </c>
      <c r="BT83" s="13">
        <v>0</v>
      </c>
      <c r="BU83" s="13">
        <v>4390</v>
      </c>
      <c r="BV83" s="13">
        <v>8460</v>
      </c>
    </row>
    <row r="84" spans="1:74" x14ac:dyDescent="0.45">
      <c r="A84" t="s">
        <v>243</v>
      </c>
      <c r="B84" t="s">
        <v>244</v>
      </c>
      <c r="C84" s="13">
        <v>0</v>
      </c>
      <c r="D84" s="13">
        <v>0</v>
      </c>
      <c r="E84" s="13">
        <v>0</v>
      </c>
      <c r="F84" s="13"/>
      <c r="G84" s="13">
        <f t="shared" si="2"/>
        <v>0</v>
      </c>
      <c r="H84" s="13">
        <v>0</v>
      </c>
      <c r="I84" s="13">
        <v>0</v>
      </c>
      <c r="J84" s="13">
        <v>0</v>
      </c>
      <c r="K84" s="13">
        <v>0</v>
      </c>
      <c r="L84" s="13">
        <v>6871</v>
      </c>
      <c r="M84" s="13">
        <v>0</v>
      </c>
      <c r="N84" s="13">
        <v>81</v>
      </c>
      <c r="O84" s="13">
        <v>2</v>
      </c>
      <c r="P84" s="13"/>
      <c r="Q84" s="13">
        <v>0</v>
      </c>
      <c r="R84" s="13">
        <v>6954</v>
      </c>
      <c r="S84" s="13"/>
      <c r="T84" s="13"/>
      <c r="U84" s="13"/>
      <c r="V84" s="13"/>
      <c r="W84" s="13"/>
      <c r="X84" s="13"/>
      <c r="Y84" s="13"/>
      <c r="Z84" s="13"/>
      <c r="AA84" s="13">
        <f t="shared" si="3"/>
        <v>0</v>
      </c>
      <c r="AB84" s="13"/>
      <c r="AC84" s="13"/>
      <c r="AD84" s="13"/>
      <c r="AE84" s="13"/>
      <c r="AF84" s="13"/>
      <c r="AG84" s="13"/>
      <c r="AH84" s="13"/>
      <c r="AI84" s="13"/>
      <c r="AJ84" s="13">
        <v>0</v>
      </c>
      <c r="AK84" s="13"/>
      <c r="AL84" s="13"/>
      <c r="AM84" s="13"/>
      <c r="AN84" s="13"/>
      <c r="AO84" s="13">
        <v>0</v>
      </c>
      <c r="AP84" s="13"/>
      <c r="AQ84" s="13"/>
      <c r="AR84" s="13"/>
      <c r="AS84" s="13">
        <v>0</v>
      </c>
      <c r="AT84" s="13"/>
      <c r="AU84" s="13">
        <v>0</v>
      </c>
      <c r="AV84" s="13"/>
      <c r="AW84" s="13">
        <v>0</v>
      </c>
      <c r="AX84" s="13">
        <v>0</v>
      </c>
      <c r="AY84" s="13">
        <v>0</v>
      </c>
      <c r="AZ84" s="13">
        <v>0</v>
      </c>
      <c r="BA84" s="13">
        <v>0</v>
      </c>
      <c r="BB84" s="13">
        <v>0</v>
      </c>
      <c r="BC84" s="13"/>
      <c r="BD84" s="13">
        <v>0</v>
      </c>
      <c r="BE84" s="13">
        <v>0</v>
      </c>
      <c r="BF84" s="13">
        <v>0</v>
      </c>
      <c r="BG84" s="13">
        <v>0</v>
      </c>
      <c r="BH84" s="13">
        <v>81</v>
      </c>
      <c r="BI84" s="13">
        <v>81</v>
      </c>
      <c r="BJ84" s="13">
        <v>2</v>
      </c>
      <c r="BK84" s="13"/>
      <c r="BL84" s="13"/>
      <c r="BM84" s="13"/>
      <c r="BN84" s="13"/>
      <c r="BO84" s="13"/>
      <c r="BP84" s="13"/>
      <c r="BQ84" s="13"/>
      <c r="BR84" s="13"/>
      <c r="BS84" s="13"/>
      <c r="BT84" s="13"/>
      <c r="BU84" s="13"/>
      <c r="BV84" s="13"/>
    </row>
    <row r="85" spans="1:74" x14ac:dyDescent="0.45">
      <c r="A85" t="s">
        <v>245</v>
      </c>
      <c r="B85" t="s">
        <v>246</v>
      </c>
      <c r="C85" s="13">
        <v>0</v>
      </c>
      <c r="D85" s="13">
        <v>0</v>
      </c>
      <c r="E85" s="13">
        <v>0</v>
      </c>
      <c r="F85" s="13"/>
      <c r="G85" s="13">
        <f t="shared" si="2"/>
        <v>0</v>
      </c>
      <c r="H85" s="13">
        <v>0</v>
      </c>
      <c r="I85" s="13">
        <v>0</v>
      </c>
      <c r="J85" s="13">
        <v>0</v>
      </c>
      <c r="K85" s="13">
        <v>0</v>
      </c>
      <c r="L85" s="13">
        <v>0</v>
      </c>
      <c r="M85" s="13">
        <v>0</v>
      </c>
      <c r="N85" s="13">
        <v>19</v>
      </c>
      <c r="O85" s="13">
        <v>2</v>
      </c>
      <c r="P85" s="13"/>
      <c r="Q85" s="13">
        <v>14138</v>
      </c>
      <c r="R85" s="13">
        <v>14159</v>
      </c>
      <c r="S85" s="13"/>
      <c r="T85" s="13"/>
      <c r="U85" s="13"/>
      <c r="V85" s="13"/>
      <c r="W85" s="13"/>
      <c r="X85" s="13"/>
      <c r="Y85" s="13"/>
      <c r="Z85" s="13"/>
      <c r="AA85" s="13">
        <f t="shared" si="3"/>
        <v>0</v>
      </c>
      <c r="AB85" s="13"/>
      <c r="AC85" s="13"/>
      <c r="AD85" s="13"/>
      <c r="AE85" s="13"/>
      <c r="AF85" s="13"/>
      <c r="AG85" s="13"/>
      <c r="AH85" s="13"/>
      <c r="AI85" s="13"/>
      <c r="AJ85" s="13">
        <v>0</v>
      </c>
      <c r="AK85" s="13"/>
      <c r="AL85" s="13"/>
      <c r="AM85" s="13"/>
      <c r="AN85" s="13"/>
      <c r="AO85" s="13">
        <v>0</v>
      </c>
      <c r="AP85" s="13"/>
      <c r="AQ85" s="13"/>
      <c r="AR85" s="13"/>
      <c r="AS85" s="13">
        <v>0</v>
      </c>
      <c r="AT85" s="13"/>
      <c r="AU85" s="13">
        <v>0</v>
      </c>
      <c r="AV85" s="13"/>
      <c r="AW85" s="13">
        <v>0</v>
      </c>
      <c r="AX85" s="13">
        <v>0</v>
      </c>
      <c r="AY85" s="13">
        <v>0</v>
      </c>
      <c r="AZ85" s="13">
        <v>0</v>
      </c>
      <c r="BA85" s="13">
        <v>0</v>
      </c>
      <c r="BB85" s="13">
        <v>0</v>
      </c>
      <c r="BC85" s="13"/>
      <c r="BD85" s="13">
        <v>0</v>
      </c>
      <c r="BE85" s="13">
        <v>0</v>
      </c>
      <c r="BF85" s="13">
        <v>0</v>
      </c>
      <c r="BG85" s="13">
        <v>0</v>
      </c>
      <c r="BH85" s="13">
        <v>19</v>
      </c>
      <c r="BI85" s="13">
        <v>19</v>
      </c>
      <c r="BJ85" s="13">
        <v>2</v>
      </c>
      <c r="BK85" s="13"/>
      <c r="BL85" s="13"/>
      <c r="BM85" s="13"/>
      <c r="BN85" s="13"/>
      <c r="BO85" s="13"/>
      <c r="BP85" s="13"/>
      <c r="BQ85" s="13"/>
      <c r="BR85" s="13"/>
      <c r="BS85" s="13"/>
      <c r="BT85" s="13"/>
      <c r="BU85" s="13"/>
      <c r="BV85" s="13"/>
    </row>
    <row r="86" spans="1:74" x14ac:dyDescent="0.45">
      <c r="A86" t="s">
        <v>247</v>
      </c>
      <c r="B86" t="s">
        <v>248</v>
      </c>
      <c r="C86" s="13">
        <v>0</v>
      </c>
      <c r="D86" s="13">
        <v>0</v>
      </c>
      <c r="E86" s="13">
        <v>0</v>
      </c>
      <c r="F86" s="13">
        <v>0</v>
      </c>
      <c r="G86" s="13">
        <f t="shared" si="2"/>
        <v>0</v>
      </c>
      <c r="H86" s="13">
        <v>0</v>
      </c>
      <c r="I86" s="13">
        <v>0</v>
      </c>
      <c r="J86" s="13">
        <v>0</v>
      </c>
      <c r="K86" s="13">
        <v>0</v>
      </c>
      <c r="L86" s="13">
        <v>6393</v>
      </c>
      <c r="M86" s="13">
        <v>0</v>
      </c>
      <c r="N86" s="13">
        <v>36</v>
      </c>
      <c r="O86" s="13">
        <v>1</v>
      </c>
      <c r="P86" s="13"/>
      <c r="Q86" s="13">
        <v>0</v>
      </c>
      <c r="R86" s="13">
        <v>6430</v>
      </c>
      <c r="S86" s="13">
        <v>0</v>
      </c>
      <c r="T86" s="13">
        <v>0</v>
      </c>
      <c r="U86" s="13">
        <v>0</v>
      </c>
      <c r="V86" s="13">
        <v>0</v>
      </c>
      <c r="W86" s="13">
        <v>0</v>
      </c>
      <c r="X86" s="13">
        <v>0</v>
      </c>
      <c r="Y86" s="13">
        <v>0</v>
      </c>
      <c r="Z86" s="13">
        <v>0</v>
      </c>
      <c r="AA86" s="13">
        <f t="shared" si="3"/>
        <v>0</v>
      </c>
      <c r="AB86" s="13">
        <v>0</v>
      </c>
      <c r="AC86" s="13">
        <v>0</v>
      </c>
      <c r="AD86" s="13">
        <v>0</v>
      </c>
      <c r="AE86" s="13">
        <v>0</v>
      </c>
      <c r="AF86" s="13">
        <v>0</v>
      </c>
      <c r="AG86" s="13">
        <v>0</v>
      </c>
      <c r="AH86" s="13">
        <v>0</v>
      </c>
      <c r="AI86" s="13">
        <v>0</v>
      </c>
      <c r="AJ86" s="13">
        <v>0</v>
      </c>
      <c r="AK86" s="13">
        <v>0</v>
      </c>
      <c r="AL86" s="13">
        <v>0</v>
      </c>
      <c r="AM86" s="13">
        <v>0</v>
      </c>
      <c r="AN86" s="13">
        <v>0</v>
      </c>
      <c r="AO86" s="13">
        <v>0</v>
      </c>
      <c r="AP86" s="13">
        <v>0</v>
      </c>
      <c r="AQ86" s="13">
        <v>0</v>
      </c>
      <c r="AR86" s="13">
        <v>0</v>
      </c>
      <c r="AS86" s="13">
        <v>0</v>
      </c>
      <c r="AT86" s="13"/>
      <c r="AU86" s="13">
        <v>0</v>
      </c>
      <c r="AV86" s="13"/>
      <c r="AW86" s="13">
        <v>0</v>
      </c>
      <c r="AX86" s="13">
        <v>0</v>
      </c>
      <c r="AY86" s="13">
        <v>0</v>
      </c>
      <c r="AZ86" s="13">
        <v>0</v>
      </c>
      <c r="BA86" s="13">
        <v>0</v>
      </c>
      <c r="BB86" s="13">
        <v>0</v>
      </c>
      <c r="BC86" s="13"/>
      <c r="BD86" s="13">
        <v>0</v>
      </c>
      <c r="BE86" s="13">
        <v>0</v>
      </c>
      <c r="BF86" s="13">
        <v>0</v>
      </c>
      <c r="BG86" s="13">
        <v>0</v>
      </c>
      <c r="BH86" s="13">
        <v>36</v>
      </c>
      <c r="BI86" s="13">
        <v>36</v>
      </c>
      <c r="BJ86" s="13">
        <v>1</v>
      </c>
      <c r="BK86" s="13"/>
      <c r="BL86" s="13">
        <v>400</v>
      </c>
      <c r="BM86" s="13">
        <v>590</v>
      </c>
      <c r="BN86" s="13">
        <v>5</v>
      </c>
      <c r="BO86" s="13">
        <v>0</v>
      </c>
      <c r="BP86" s="13">
        <v>995</v>
      </c>
      <c r="BQ86" s="13"/>
      <c r="BR86" s="13"/>
      <c r="BS86" s="13"/>
      <c r="BT86" s="13"/>
      <c r="BU86" s="13"/>
      <c r="BV86" s="13"/>
    </row>
    <row r="87" spans="1:74" x14ac:dyDescent="0.45">
      <c r="A87" t="s">
        <v>249</v>
      </c>
      <c r="B87" t="s">
        <v>250</v>
      </c>
      <c r="C87" s="13">
        <v>9709</v>
      </c>
      <c r="D87" s="13">
        <v>4357</v>
      </c>
      <c r="E87" s="13">
        <v>6761</v>
      </c>
      <c r="F87" s="13">
        <v>357</v>
      </c>
      <c r="G87" s="13">
        <f t="shared" si="2"/>
        <v>7118</v>
      </c>
      <c r="H87" s="13">
        <v>0</v>
      </c>
      <c r="I87" s="13">
        <v>0</v>
      </c>
      <c r="J87" s="13">
        <v>1186</v>
      </c>
      <c r="K87" s="13">
        <v>22370</v>
      </c>
      <c r="L87" s="13">
        <v>80460</v>
      </c>
      <c r="M87" s="13">
        <v>17079</v>
      </c>
      <c r="N87" s="13">
        <v>46890</v>
      </c>
      <c r="O87" s="13">
        <v>1765</v>
      </c>
      <c r="P87" s="13"/>
      <c r="Q87" s="13">
        <v>280</v>
      </c>
      <c r="R87" s="13">
        <v>168844</v>
      </c>
      <c r="S87" s="13">
        <v>926</v>
      </c>
      <c r="T87" s="13">
        <v>619</v>
      </c>
      <c r="U87" s="13">
        <v>122</v>
      </c>
      <c r="V87" s="13">
        <v>448</v>
      </c>
      <c r="W87" s="13">
        <v>282</v>
      </c>
      <c r="X87" s="13">
        <v>329</v>
      </c>
      <c r="Y87" s="13">
        <v>450</v>
      </c>
      <c r="Z87" s="13">
        <v>2</v>
      </c>
      <c r="AA87" s="13">
        <f t="shared" si="3"/>
        <v>3178</v>
      </c>
      <c r="AB87" s="13">
        <v>338</v>
      </c>
      <c r="AC87" s="13">
        <v>3516</v>
      </c>
      <c r="AD87" s="13">
        <v>1976</v>
      </c>
      <c r="AE87" s="13">
        <v>176</v>
      </c>
      <c r="AF87" s="13">
        <v>7935</v>
      </c>
      <c r="AG87" s="13">
        <v>0</v>
      </c>
      <c r="AH87" s="13">
        <v>371</v>
      </c>
      <c r="AI87" s="13">
        <v>321</v>
      </c>
      <c r="AJ87" s="13">
        <v>14295</v>
      </c>
      <c r="AK87" s="13">
        <v>923</v>
      </c>
      <c r="AL87" s="13">
        <v>0</v>
      </c>
      <c r="AM87" s="13">
        <v>96</v>
      </c>
      <c r="AN87" s="13">
        <v>148</v>
      </c>
      <c r="AO87" s="13">
        <v>1167</v>
      </c>
      <c r="AP87" s="13">
        <v>815</v>
      </c>
      <c r="AQ87" s="13">
        <v>220</v>
      </c>
      <c r="AR87" s="13">
        <v>582</v>
      </c>
      <c r="AS87" s="13">
        <v>1617</v>
      </c>
      <c r="AT87" s="13"/>
      <c r="AU87" s="13">
        <v>17</v>
      </c>
      <c r="AV87" s="13"/>
      <c r="AW87" s="13">
        <v>0</v>
      </c>
      <c r="AX87" s="13">
        <v>1335</v>
      </c>
      <c r="AY87" s="13">
        <v>1352</v>
      </c>
      <c r="AZ87" s="13">
        <v>13833</v>
      </c>
      <c r="BA87" s="13">
        <v>4597</v>
      </c>
      <c r="BB87" s="13">
        <v>18430</v>
      </c>
      <c r="BC87" s="13"/>
      <c r="BD87" s="13">
        <v>2100</v>
      </c>
      <c r="BE87" s="13">
        <v>1163</v>
      </c>
      <c r="BF87" s="13">
        <v>8389</v>
      </c>
      <c r="BG87" s="13">
        <v>33</v>
      </c>
      <c r="BH87" s="13">
        <v>15423</v>
      </c>
      <c r="BI87" s="13">
        <v>46890</v>
      </c>
      <c r="BJ87" s="13">
        <v>1765</v>
      </c>
      <c r="BK87" s="13"/>
      <c r="BL87" s="13">
        <v>6425</v>
      </c>
      <c r="BM87" s="13">
        <v>4435</v>
      </c>
      <c r="BN87" s="13">
        <v>5</v>
      </c>
      <c r="BO87" s="13">
        <v>0</v>
      </c>
      <c r="BP87" s="13">
        <v>10865</v>
      </c>
      <c r="BQ87" s="13">
        <v>0</v>
      </c>
      <c r="BR87" s="13">
        <v>795</v>
      </c>
      <c r="BS87" s="13">
        <v>10</v>
      </c>
      <c r="BT87" s="13">
        <v>0</v>
      </c>
      <c r="BU87" s="13">
        <v>805</v>
      </c>
      <c r="BV87" s="13">
        <v>2030</v>
      </c>
    </row>
    <row r="88" spans="1:74" x14ac:dyDescent="0.45">
      <c r="A88" t="s">
        <v>251</v>
      </c>
      <c r="B88" t="s">
        <v>252</v>
      </c>
      <c r="C88" s="13">
        <v>8690</v>
      </c>
      <c r="D88" s="13">
        <v>1241</v>
      </c>
      <c r="E88" s="13">
        <v>14513</v>
      </c>
      <c r="F88" s="13">
        <v>1382</v>
      </c>
      <c r="G88" s="13">
        <f t="shared" si="2"/>
        <v>15895</v>
      </c>
      <c r="H88" s="13">
        <v>1375</v>
      </c>
      <c r="I88" s="13">
        <v>0</v>
      </c>
      <c r="J88" s="13">
        <v>2378</v>
      </c>
      <c r="K88" s="13">
        <v>29579</v>
      </c>
      <c r="L88" s="13">
        <v>163501</v>
      </c>
      <c r="M88" s="13">
        <v>19565</v>
      </c>
      <c r="N88" s="13">
        <v>52069</v>
      </c>
      <c r="O88" s="13">
        <v>938</v>
      </c>
      <c r="P88" s="13"/>
      <c r="Q88" s="13">
        <v>783</v>
      </c>
      <c r="R88" s="13">
        <v>266435</v>
      </c>
      <c r="S88" s="13">
        <v>2327</v>
      </c>
      <c r="T88" s="13">
        <v>287</v>
      </c>
      <c r="U88" s="13">
        <v>165</v>
      </c>
      <c r="V88" s="13">
        <v>3027</v>
      </c>
      <c r="W88" s="13">
        <v>758</v>
      </c>
      <c r="X88" s="13">
        <v>975</v>
      </c>
      <c r="Y88" s="13">
        <v>262</v>
      </c>
      <c r="Z88" s="13">
        <v>0</v>
      </c>
      <c r="AA88" s="13">
        <f t="shared" si="3"/>
        <v>7801</v>
      </c>
      <c r="AB88" s="13">
        <v>946</v>
      </c>
      <c r="AC88" s="13">
        <v>8747</v>
      </c>
      <c r="AD88" s="13">
        <v>2045</v>
      </c>
      <c r="AE88" s="13">
        <v>115</v>
      </c>
      <c r="AF88" s="13">
        <v>4000</v>
      </c>
      <c r="AG88" s="13">
        <v>0</v>
      </c>
      <c r="AH88" s="13">
        <v>444</v>
      </c>
      <c r="AI88" s="13">
        <v>216</v>
      </c>
      <c r="AJ88" s="13">
        <v>15567</v>
      </c>
      <c r="AK88" s="13">
        <v>3059</v>
      </c>
      <c r="AL88" s="13">
        <v>22</v>
      </c>
      <c r="AM88" s="13">
        <v>52</v>
      </c>
      <c r="AN88" s="13">
        <v>107</v>
      </c>
      <c r="AO88" s="13">
        <v>3240</v>
      </c>
      <c r="AP88" s="13">
        <v>471</v>
      </c>
      <c r="AQ88" s="13">
        <v>174</v>
      </c>
      <c r="AR88" s="13">
        <v>113</v>
      </c>
      <c r="AS88" s="13">
        <v>758</v>
      </c>
      <c r="AT88" s="13"/>
      <c r="AU88" s="13">
        <v>1365</v>
      </c>
      <c r="AV88" s="13"/>
      <c r="AW88" s="13">
        <v>254</v>
      </c>
      <c r="AX88" s="13">
        <v>2536</v>
      </c>
      <c r="AY88" s="13">
        <v>4155</v>
      </c>
      <c r="AZ88" s="13">
        <v>31911</v>
      </c>
      <c r="BA88" s="13">
        <v>4821</v>
      </c>
      <c r="BB88" s="13">
        <v>36732</v>
      </c>
      <c r="BC88" s="13"/>
      <c r="BD88" s="13">
        <v>276</v>
      </c>
      <c r="BE88" s="13">
        <v>1065</v>
      </c>
      <c r="BF88" s="13">
        <v>100</v>
      </c>
      <c r="BG88" s="13">
        <v>46</v>
      </c>
      <c r="BH88" s="13">
        <v>9695</v>
      </c>
      <c r="BI88" s="13">
        <v>52069</v>
      </c>
      <c r="BJ88" s="13">
        <v>938</v>
      </c>
      <c r="BK88" s="13"/>
      <c r="BL88" s="13">
        <v>10265</v>
      </c>
      <c r="BM88" s="13">
        <v>8995</v>
      </c>
      <c r="BN88" s="13">
        <v>5</v>
      </c>
      <c r="BO88" s="13">
        <v>0</v>
      </c>
      <c r="BP88" s="13">
        <v>19265</v>
      </c>
      <c r="BQ88" s="13">
        <v>5</v>
      </c>
      <c r="BR88" s="13">
        <v>1515</v>
      </c>
      <c r="BS88" s="13">
        <v>0</v>
      </c>
      <c r="BT88" s="13">
        <v>0</v>
      </c>
      <c r="BU88" s="13">
        <v>1520</v>
      </c>
      <c r="BV88" s="13">
        <v>3590</v>
      </c>
    </row>
    <row r="89" spans="1:74" x14ac:dyDescent="0.45">
      <c r="A89" t="s">
        <v>253</v>
      </c>
      <c r="B89" t="s">
        <v>254</v>
      </c>
      <c r="C89" s="13">
        <v>39923</v>
      </c>
      <c r="D89" s="13">
        <v>0</v>
      </c>
      <c r="E89" s="13">
        <v>69347</v>
      </c>
      <c r="F89" s="13">
        <v>8797</v>
      </c>
      <c r="G89" s="13">
        <f t="shared" si="2"/>
        <v>78144</v>
      </c>
      <c r="H89" s="13">
        <v>0</v>
      </c>
      <c r="I89" s="13">
        <v>0</v>
      </c>
      <c r="J89" s="13">
        <v>10234</v>
      </c>
      <c r="K89" s="13">
        <v>128301</v>
      </c>
      <c r="L89" s="13">
        <v>393788</v>
      </c>
      <c r="M89" s="13">
        <v>194681</v>
      </c>
      <c r="N89" s="13">
        <v>163941</v>
      </c>
      <c r="O89" s="13">
        <v>5123</v>
      </c>
      <c r="P89" s="13"/>
      <c r="Q89" s="13">
        <v>16131</v>
      </c>
      <c r="R89" s="13">
        <v>901965</v>
      </c>
      <c r="S89" s="13">
        <v>5747</v>
      </c>
      <c r="T89" s="13">
        <v>24694</v>
      </c>
      <c r="U89" s="13">
        <v>591</v>
      </c>
      <c r="V89" s="13">
        <v>8316</v>
      </c>
      <c r="W89" s="13">
        <v>3957</v>
      </c>
      <c r="X89" s="13">
        <v>1453</v>
      </c>
      <c r="Y89" s="13">
        <v>768</v>
      </c>
      <c r="Z89" s="13">
        <v>0</v>
      </c>
      <c r="AA89" s="13">
        <f t="shared" si="3"/>
        <v>45526</v>
      </c>
      <c r="AB89" s="13">
        <v>2297</v>
      </c>
      <c r="AC89" s="13">
        <v>47823</v>
      </c>
      <c r="AD89" s="13">
        <v>47802</v>
      </c>
      <c r="AE89" s="13">
        <v>6238</v>
      </c>
      <c r="AF89" s="13">
        <v>39885</v>
      </c>
      <c r="AG89" s="13">
        <v>0</v>
      </c>
      <c r="AH89" s="13">
        <v>13973</v>
      </c>
      <c r="AI89" s="13">
        <v>1051</v>
      </c>
      <c r="AJ89" s="13">
        <v>156772</v>
      </c>
      <c r="AK89" s="13">
        <v>16730</v>
      </c>
      <c r="AL89" s="13">
        <v>748</v>
      </c>
      <c r="AM89" s="13">
        <v>3202</v>
      </c>
      <c r="AN89" s="13">
        <v>978</v>
      </c>
      <c r="AO89" s="13">
        <v>21658</v>
      </c>
      <c r="AP89" s="13">
        <v>4396</v>
      </c>
      <c r="AQ89" s="13">
        <v>6861</v>
      </c>
      <c r="AR89" s="13">
        <v>4994</v>
      </c>
      <c r="AS89" s="13">
        <v>16251</v>
      </c>
      <c r="AT89" s="13"/>
      <c r="AU89" s="13">
        <v>22428</v>
      </c>
      <c r="AV89" s="13"/>
      <c r="AW89" s="13">
        <v>27</v>
      </c>
      <c r="AX89" s="13">
        <v>11876</v>
      </c>
      <c r="AY89" s="13">
        <v>34331</v>
      </c>
      <c r="AZ89" s="13">
        <v>52585</v>
      </c>
      <c r="BA89" s="13">
        <v>6986</v>
      </c>
      <c r="BB89" s="13">
        <v>59571</v>
      </c>
      <c r="BC89" s="13"/>
      <c r="BD89" s="13">
        <v>21038</v>
      </c>
      <c r="BE89" s="13">
        <v>0</v>
      </c>
      <c r="BF89" s="13">
        <v>1</v>
      </c>
      <c r="BG89" s="13">
        <v>4263</v>
      </c>
      <c r="BH89" s="13">
        <v>44737</v>
      </c>
      <c r="BI89" s="13">
        <v>163941</v>
      </c>
      <c r="BJ89" s="13">
        <v>5123</v>
      </c>
      <c r="BK89" s="13"/>
      <c r="BL89" s="13">
        <v>20615</v>
      </c>
      <c r="BM89" s="13">
        <v>11745</v>
      </c>
      <c r="BN89" s="13">
        <v>535</v>
      </c>
      <c r="BO89" s="13">
        <v>0</v>
      </c>
      <c r="BP89" s="13">
        <v>32895</v>
      </c>
      <c r="BQ89" s="13">
        <v>0</v>
      </c>
      <c r="BR89" s="13">
        <v>5200</v>
      </c>
      <c r="BS89" s="13">
        <v>25</v>
      </c>
      <c r="BT89" s="13">
        <v>0</v>
      </c>
      <c r="BU89" s="13">
        <v>5220</v>
      </c>
      <c r="BV89" s="13">
        <v>8710</v>
      </c>
    </row>
    <row r="90" spans="1:74" x14ac:dyDescent="0.45">
      <c r="A90" t="s">
        <v>255</v>
      </c>
      <c r="B90" t="s">
        <v>256</v>
      </c>
      <c r="C90" s="13">
        <v>0</v>
      </c>
      <c r="D90" s="13">
        <v>0</v>
      </c>
      <c r="E90" s="13">
        <v>0</v>
      </c>
      <c r="F90" s="13"/>
      <c r="G90" s="13">
        <f t="shared" si="2"/>
        <v>0</v>
      </c>
      <c r="H90" s="13">
        <v>0</v>
      </c>
      <c r="I90" s="13">
        <v>0</v>
      </c>
      <c r="J90" s="13">
        <v>0</v>
      </c>
      <c r="K90" s="13">
        <v>0</v>
      </c>
      <c r="L90" s="13">
        <v>3673</v>
      </c>
      <c r="M90" s="13">
        <v>0</v>
      </c>
      <c r="N90" s="13">
        <v>31</v>
      </c>
      <c r="O90" s="13">
        <v>53</v>
      </c>
      <c r="P90" s="13"/>
      <c r="Q90" s="13">
        <v>0</v>
      </c>
      <c r="R90" s="13">
        <v>3757</v>
      </c>
      <c r="S90" s="13"/>
      <c r="T90" s="13"/>
      <c r="U90" s="13"/>
      <c r="V90" s="13"/>
      <c r="W90" s="13"/>
      <c r="X90" s="13"/>
      <c r="Y90" s="13"/>
      <c r="Z90" s="13"/>
      <c r="AA90" s="13">
        <f t="shared" si="3"/>
        <v>0</v>
      </c>
      <c r="AB90" s="13"/>
      <c r="AC90" s="13"/>
      <c r="AD90" s="13"/>
      <c r="AE90" s="13"/>
      <c r="AF90" s="13"/>
      <c r="AG90" s="13"/>
      <c r="AH90" s="13"/>
      <c r="AI90" s="13"/>
      <c r="AJ90" s="13">
        <v>0</v>
      </c>
      <c r="AK90" s="13"/>
      <c r="AL90" s="13"/>
      <c r="AM90" s="13"/>
      <c r="AN90" s="13"/>
      <c r="AO90" s="13">
        <v>0</v>
      </c>
      <c r="AP90" s="13"/>
      <c r="AQ90" s="13"/>
      <c r="AR90" s="13"/>
      <c r="AS90" s="13">
        <v>0</v>
      </c>
      <c r="AT90" s="13"/>
      <c r="AU90" s="13">
        <v>0</v>
      </c>
      <c r="AV90" s="13"/>
      <c r="AW90" s="13">
        <v>0</v>
      </c>
      <c r="AX90" s="13">
        <v>30</v>
      </c>
      <c r="AY90" s="13">
        <v>30</v>
      </c>
      <c r="AZ90" s="13">
        <v>0</v>
      </c>
      <c r="BA90" s="13">
        <v>0</v>
      </c>
      <c r="BB90" s="13">
        <v>0</v>
      </c>
      <c r="BC90" s="13"/>
      <c r="BD90" s="13">
        <v>0</v>
      </c>
      <c r="BE90" s="13">
        <v>0</v>
      </c>
      <c r="BF90" s="13">
        <v>0</v>
      </c>
      <c r="BG90" s="13">
        <v>0</v>
      </c>
      <c r="BH90" s="13">
        <v>1</v>
      </c>
      <c r="BI90" s="13">
        <v>31</v>
      </c>
      <c r="BJ90" s="13">
        <v>53</v>
      </c>
      <c r="BK90" s="13"/>
      <c r="BL90" s="13">
        <v>180</v>
      </c>
      <c r="BM90" s="13">
        <v>10</v>
      </c>
      <c r="BN90" s="13">
        <v>0</v>
      </c>
      <c r="BO90" s="13">
        <v>0</v>
      </c>
      <c r="BP90" s="13">
        <v>190</v>
      </c>
      <c r="BQ90" s="13"/>
      <c r="BR90" s="13"/>
      <c r="BS90" s="13"/>
      <c r="BT90" s="13"/>
      <c r="BU90" s="13"/>
      <c r="BV90" s="13"/>
    </row>
    <row r="91" spans="1:74" x14ac:dyDescent="0.45">
      <c r="A91" t="s">
        <v>257</v>
      </c>
      <c r="B91" t="s">
        <v>258</v>
      </c>
      <c r="C91" s="13">
        <v>13820</v>
      </c>
      <c r="D91" s="13">
        <v>865</v>
      </c>
      <c r="E91" s="13">
        <v>3343</v>
      </c>
      <c r="F91" s="13">
        <v>0</v>
      </c>
      <c r="G91" s="13">
        <f t="shared" si="2"/>
        <v>3343</v>
      </c>
      <c r="H91" s="13">
        <v>504</v>
      </c>
      <c r="I91" s="13">
        <v>0</v>
      </c>
      <c r="J91" s="13">
        <v>1830</v>
      </c>
      <c r="K91" s="13">
        <v>20362</v>
      </c>
      <c r="L91" s="13">
        <v>140920</v>
      </c>
      <c r="M91" s="13">
        <v>3736</v>
      </c>
      <c r="N91" s="13">
        <v>25287</v>
      </c>
      <c r="O91" s="13">
        <v>637</v>
      </c>
      <c r="P91" s="13"/>
      <c r="Q91" s="13">
        <v>727</v>
      </c>
      <c r="R91" s="13">
        <v>191669</v>
      </c>
      <c r="S91" s="13">
        <v>1</v>
      </c>
      <c r="T91" s="13">
        <v>31</v>
      </c>
      <c r="U91" s="13">
        <v>0</v>
      </c>
      <c r="V91" s="13">
        <v>163</v>
      </c>
      <c r="W91" s="13">
        <v>0</v>
      </c>
      <c r="X91" s="13">
        <v>708</v>
      </c>
      <c r="Y91" s="13">
        <v>0</v>
      </c>
      <c r="Z91" s="13">
        <v>10</v>
      </c>
      <c r="AA91" s="13">
        <f t="shared" si="3"/>
        <v>913</v>
      </c>
      <c r="AB91" s="13">
        <v>0</v>
      </c>
      <c r="AC91" s="13">
        <v>913</v>
      </c>
      <c r="AD91" s="13">
        <v>709</v>
      </c>
      <c r="AE91" s="13">
        <v>65</v>
      </c>
      <c r="AF91" s="13">
        <v>732</v>
      </c>
      <c r="AG91" s="13">
        <v>0</v>
      </c>
      <c r="AH91" s="13">
        <v>286</v>
      </c>
      <c r="AI91" s="13">
        <v>0</v>
      </c>
      <c r="AJ91" s="13">
        <v>2705</v>
      </c>
      <c r="AK91" s="13">
        <v>646</v>
      </c>
      <c r="AL91" s="13">
        <v>59</v>
      </c>
      <c r="AM91" s="13">
        <v>1</v>
      </c>
      <c r="AN91" s="13">
        <v>0</v>
      </c>
      <c r="AO91" s="13">
        <v>706</v>
      </c>
      <c r="AP91" s="13">
        <v>60</v>
      </c>
      <c r="AQ91" s="13">
        <v>23</v>
      </c>
      <c r="AR91" s="13">
        <v>242</v>
      </c>
      <c r="AS91" s="13">
        <v>325</v>
      </c>
      <c r="AT91" s="13"/>
      <c r="AU91" s="13">
        <v>850</v>
      </c>
      <c r="AV91" s="13"/>
      <c r="AW91" s="13">
        <v>1455</v>
      </c>
      <c r="AX91" s="13">
        <v>2234</v>
      </c>
      <c r="AY91" s="13">
        <v>4539</v>
      </c>
      <c r="AZ91" s="13">
        <v>16446</v>
      </c>
      <c r="BA91" s="13">
        <v>2624</v>
      </c>
      <c r="BB91" s="13">
        <v>19070</v>
      </c>
      <c r="BC91" s="13"/>
      <c r="BD91" s="13">
        <v>0</v>
      </c>
      <c r="BE91" s="13">
        <v>0</v>
      </c>
      <c r="BF91" s="13">
        <v>830</v>
      </c>
      <c r="BG91" s="13">
        <v>0</v>
      </c>
      <c r="BH91" s="13">
        <v>848</v>
      </c>
      <c r="BI91" s="13">
        <v>25287</v>
      </c>
      <c r="BJ91" s="13">
        <v>637</v>
      </c>
      <c r="BK91" s="13"/>
      <c r="BL91" s="13">
        <v>9850</v>
      </c>
      <c r="BM91" s="13">
        <v>6900</v>
      </c>
      <c r="BN91" s="13">
        <v>70</v>
      </c>
      <c r="BO91" s="13">
        <v>0</v>
      </c>
      <c r="BP91" s="13">
        <v>16820</v>
      </c>
      <c r="BQ91" s="13">
        <v>5</v>
      </c>
      <c r="BR91" s="13">
        <v>980</v>
      </c>
      <c r="BS91" s="13">
        <v>35</v>
      </c>
      <c r="BT91" s="13">
        <v>0</v>
      </c>
      <c r="BU91" s="13">
        <v>1020</v>
      </c>
      <c r="BV91" s="13">
        <v>1910</v>
      </c>
    </row>
    <row r="92" spans="1:74" x14ac:dyDescent="0.45">
      <c r="A92" t="s">
        <v>259</v>
      </c>
      <c r="B92" t="s">
        <v>260</v>
      </c>
      <c r="C92" s="13">
        <v>0</v>
      </c>
      <c r="D92" s="13">
        <v>0</v>
      </c>
      <c r="E92" s="13">
        <v>0</v>
      </c>
      <c r="F92" s="13">
        <v>0</v>
      </c>
      <c r="G92" s="13">
        <f t="shared" si="2"/>
        <v>0</v>
      </c>
      <c r="H92" s="13">
        <v>0</v>
      </c>
      <c r="I92" s="13">
        <v>0</v>
      </c>
      <c r="J92" s="13">
        <v>0</v>
      </c>
      <c r="K92" s="13">
        <v>0</v>
      </c>
      <c r="L92" s="13">
        <v>4824</v>
      </c>
      <c r="M92" s="13">
        <v>0</v>
      </c>
      <c r="N92" s="13">
        <v>6895</v>
      </c>
      <c r="O92" s="13">
        <v>3</v>
      </c>
      <c r="P92" s="13"/>
      <c r="Q92" s="13">
        <v>1180</v>
      </c>
      <c r="R92" s="13">
        <v>12902</v>
      </c>
      <c r="S92" s="13">
        <v>0</v>
      </c>
      <c r="T92" s="13">
        <v>0</v>
      </c>
      <c r="U92" s="13">
        <v>0</v>
      </c>
      <c r="V92" s="13">
        <v>0</v>
      </c>
      <c r="W92" s="13">
        <v>0</v>
      </c>
      <c r="X92" s="13">
        <v>0</v>
      </c>
      <c r="Y92" s="13">
        <v>0</v>
      </c>
      <c r="Z92" s="13">
        <v>0</v>
      </c>
      <c r="AA92" s="13">
        <f t="shared" si="3"/>
        <v>0</v>
      </c>
      <c r="AB92" s="13">
        <v>0</v>
      </c>
      <c r="AC92" s="13">
        <v>0</v>
      </c>
      <c r="AD92" s="13">
        <v>0</v>
      </c>
      <c r="AE92" s="13">
        <v>0</v>
      </c>
      <c r="AF92" s="13">
        <v>0</v>
      </c>
      <c r="AG92" s="13">
        <v>0</v>
      </c>
      <c r="AH92" s="13">
        <v>0</v>
      </c>
      <c r="AI92" s="13">
        <v>0</v>
      </c>
      <c r="AJ92" s="13">
        <v>0</v>
      </c>
      <c r="AK92" s="13">
        <v>0</v>
      </c>
      <c r="AL92" s="13">
        <v>0</v>
      </c>
      <c r="AM92" s="13">
        <v>0</v>
      </c>
      <c r="AN92" s="13">
        <v>0</v>
      </c>
      <c r="AO92" s="13">
        <v>0</v>
      </c>
      <c r="AP92" s="13">
        <v>0</v>
      </c>
      <c r="AQ92" s="13">
        <v>0</v>
      </c>
      <c r="AR92" s="13">
        <v>0</v>
      </c>
      <c r="AS92" s="13">
        <v>0</v>
      </c>
      <c r="AT92" s="13"/>
      <c r="AU92" s="13">
        <v>0</v>
      </c>
      <c r="AV92" s="13"/>
      <c r="AW92" s="13">
        <v>5003</v>
      </c>
      <c r="AX92" s="13">
        <v>395</v>
      </c>
      <c r="AY92" s="13">
        <v>5398</v>
      </c>
      <c r="AZ92" s="13">
        <v>247</v>
      </c>
      <c r="BA92" s="13">
        <v>178</v>
      </c>
      <c r="BB92" s="13">
        <v>425</v>
      </c>
      <c r="BC92" s="13"/>
      <c r="BD92" s="13">
        <v>0</v>
      </c>
      <c r="BE92" s="13">
        <v>0</v>
      </c>
      <c r="BF92" s="13">
        <v>0</v>
      </c>
      <c r="BG92" s="13">
        <v>0</v>
      </c>
      <c r="BH92" s="13">
        <v>1072</v>
      </c>
      <c r="BI92" s="13">
        <v>6895</v>
      </c>
      <c r="BJ92" s="13">
        <v>3</v>
      </c>
      <c r="BK92" s="13"/>
      <c r="BL92" s="13"/>
      <c r="BM92" s="13"/>
      <c r="BN92" s="13"/>
      <c r="BO92" s="13"/>
      <c r="BP92" s="13"/>
      <c r="BQ92" s="13"/>
      <c r="BR92" s="13"/>
      <c r="BS92" s="13"/>
      <c r="BT92" s="13"/>
      <c r="BU92" s="13"/>
      <c r="BV92" s="13"/>
    </row>
    <row r="93" spans="1:74" x14ac:dyDescent="0.45">
      <c r="A93" t="s">
        <v>261</v>
      </c>
      <c r="B93" t="s">
        <v>262</v>
      </c>
      <c r="C93" s="13">
        <v>6598</v>
      </c>
      <c r="D93" s="13">
        <v>4132</v>
      </c>
      <c r="E93" s="13">
        <v>20649</v>
      </c>
      <c r="F93" s="13">
        <v>0</v>
      </c>
      <c r="G93" s="13">
        <f t="shared" si="2"/>
        <v>20649</v>
      </c>
      <c r="H93" s="13">
        <v>0</v>
      </c>
      <c r="I93" s="13">
        <v>0</v>
      </c>
      <c r="J93" s="13">
        <v>2624</v>
      </c>
      <c r="K93" s="13">
        <v>34003</v>
      </c>
      <c r="L93" s="13">
        <v>152193</v>
      </c>
      <c r="M93" s="13">
        <v>42041</v>
      </c>
      <c r="N93" s="13">
        <v>81809</v>
      </c>
      <c r="O93" s="13">
        <v>696</v>
      </c>
      <c r="P93" s="13"/>
      <c r="Q93" s="13">
        <v>8678</v>
      </c>
      <c r="R93" s="13">
        <v>319420</v>
      </c>
      <c r="S93" s="13">
        <v>1746</v>
      </c>
      <c r="T93" s="13">
        <v>438</v>
      </c>
      <c r="U93" s="13">
        <v>2695</v>
      </c>
      <c r="V93" s="13">
        <v>9256</v>
      </c>
      <c r="W93" s="13">
        <v>3336</v>
      </c>
      <c r="X93" s="13">
        <v>1355</v>
      </c>
      <c r="Y93" s="13">
        <v>4169</v>
      </c>
      <c r="Z93" s="13">
        <v>1393</v>
      </c>
      <c r="AA93" s="13">
        <f t="shared" si="3"/>
        <v>24388</v>
      </c>
      <c r="AB93" s="13">
        <v>0</v>
      </c>
      <c r="AC93" s="13">
        <v>24388</v>
      </c>
      <c r="AD93" s="13">
        <v>3002</v>
      </c>
      <c r="AE93" s="13">
        <v>1079</v>
      </c>
      <c r="AF93" s="13">
        <v>5905</v>
      </c>
      <c r="AG93" s="13">
        <v>0</v>
      </c>
      <c r="AH93" s="13">
        <v>1709</v>
      </c>
      <c r="AI93" s="13">
        <v>479</v>
      </c>
      <c r="AJ93" s="13">
        <v>36562</v>
      </c>
      <c r="AK93" s="13">
        <v>3247</v>
      </c>
      <c r="AL93" s="13">
        <v>66</v>
      </c>
      <c r="AM93" s="13">
        <v>166</v>
      </c>
      <c r="AN93" s="13">
        <v>414</v>
      </c>
      <c r="AO93" s="13">
        <v>3893</v>
      </c>
      <c r="AP93" s="13">
        <v>559</v>
      </c>
      <c r="AQ93" s="13">
        <v>229</v>
      </c>
      <c r="AR93" s="13">
        <v>798</v>
      </c>
      <c r="AS93" s="13">
        <v>1586</v>
      </c>
      <c r="AT93" s="13"/>
      <c r="AU93" s="13">
        <v>10723</v>
      </c>
      <c r="AV93" s="13"/>
      <c r="AW93" s="13">
        <v>2769</v>
      </c>
      <c r="AX93" s="13">
        <v>3005</v>
      </c>
      <c r="AY93" s="13">
        <v>16497</v>
      </c>
      <c r="AZ93" s="13">
        <v>32062</v>
      </c>
      <c r="BA93" s="13">
        <v>4367</v>
      </c>
      <c r="BB93" s="13">
        <v>36429</v>
      </c>
      <c r="BC93" s="13"/>
      <c r="BD93" s="13">
        <v>0</v>
      </c>
      <c r="BE93" s="13">
        <v>0</v>
      </c>
      <c r="BF93" s="13">
        <v>11467</v>
      </c>
      <c r="BG93" s="13">
        <v>141</v>
      </c>
      <c r="BH93" s="13">
        <v>17275</v>
      </c>
      <c r="BI93" s="13">
        <v>81809</v>
      </c>
      <c r="BJ93" s="13">
        <v>696</v>
      </c>
      <c r="BK93" s="13"/>
      <c r="BL93" s="13">
        <v>7295</v>
      </c>
      <c r="BM93" s="13">
        <v>7155</v>
      </c>
      <c r="BN93" s="13">
        <v>15</v>
      </c>
      <c r="BO93" s="13">
        <v>0</v>
      </c>
      <c r="BP93" s="13">
        <v>14465</v>
      </c>
      <c r="BQ93" s="13">
        <v>5</v>
      </c>
      <c r="BR93" s="13">
        <v>2095</v>
      </c>
      <c r="BS93" s="13">
        <v>0</v>
      </c>
      <c r="BT93" s="13">
        <v>0</v>
      </c>
      <c r="BU93" s="13">
        <v>2100</v>
      </c>
      <c r="BV93" s="13">
        <v>4045</v>
      </c>
    </row>
    <row r="94" spans="1:74" x14ac:dyDescent="0.45">
      <c r="A94" t="s">
        <v>263</v>
      </c>
      <c r="B94" t="s">
        <v>264</v>
      </c>
      <c r="C94" s="13">
        <v>631</v>
      </c>
      <c r="D94" s="13">
        <v>0</v>
      </c>
      <c r="E94" s="13">
        <v>0</v>
      </c>
      <c r="F94" s="13">
        <v>0</v>
      </c>
      <c r="G94" s="13">
        <f t="shared" si="2"/>
        <v>0</v>
      </c>
      <c r="H94" s="13">
        <v>2382</v>
      </c>
      <c r="I94" s="13">
        <v>0</v>
      </c>
      <c r="J94" s="13">
        <v>289</v>
      </c>
      <c r="K94" s="13">
        <v>3302</v>
      </c>
      <c r="L94" s="13">
        <v>17274</v>
      </c>
      <c r="M94" s="13">
        <v>0</v>
      </c>
      <c r="N94" s="13">
        <v>203</v>
      </c>
      <c r="O94" s="13">
        <v>55</v>
      </c>
      <c r="P94" s="13"/>
      <c r="Q94" s="13">
        <v>0</v>
      </c>
      <c r="R94" s="13">
        <v>20834</v>
      </c>
      <c r="S94" s="13">
        <v>0</v>
      </c>
      <c r="T94" s="13">
        <v>0</v>
      </c>
      <c r="U94" s="13">
        <v>0</v>
      </c>
      <c r="V94" s="13">
        <v>0</v>
      </c>
      <c r="W94" s="13">
        <v>0</v>
      </c>
      <c r="X94" s="13">
        <v>0</v>
      </c>
      <c r="Y94" s="13">
        <v>0</v>
      </c>
      <c r="Z94" s="13">
        <v>0</v>
      </c>
      <c r="AA94" s="13">
        <f t="shared" si="3"/>
        <v>0</v>
      </c>
      <c r="AB94" s="13">
        <v>0</v>
      </c>
      <c r="AC94" s="13">
        <v>0</v>
      </c>
      <c r="AD94" s="13">
        <v>0</v>
      </c>
      <c r="AE94" s="13">
        <v>0</v>
      </c>
      <c r="AF94" s="13">
        <v>0</v>
      </c>
      <c r="AG94" s="13">
        <v>0</v>
      </c>
      <c r="AH94" s="13">
        <v>0</v>
      </c>
      <c r="AI94" s="13">
        <v>0</v>
      </c>
      <c r="AJ94" s="13">
        <v>0</v>
      </c>
      <c r="AK94" s="13">
        <v>0</v>
      </c>
      <c r="AL94" s="13">
        <v>0</v>
      </c>
      <c r="AM94" s="13">
        <v>0</v>
      </c>
      <c r="AN94" s="13">
        <v>0</v>
      </c>
      <c r="AO94" s="13">
        <v>0</v>
      </c>
      <c r="AP94" s="13">
        <v>0</v>
      </c>
      <c r="AQ94" s="13">
        <v>0</v>
      </c>
      <c r="AR94" s="13">
        <v>0</v>
      </c>
      <c r="AS94" s="13">
        <v>0</v>
      </c>
      <c r="AT94" s="13"/>
      <c r="AU94" s="13">
        <v>0</v>
      </c>
      <c r="AV94" s="13"/>
      <c r="AW94" s="13">
        <v>0</v>
      </c>
      <c r="AX94" s="13">
        <v>203</v>
      </c>
      <c r="AY94" s="13">
        <v>203</v>
      </c>
      <c r="AZ94" s="13">
        <v>0</v>
      </c>
      <c r="BA94" s="13">
        <v>0</v>
      </c>
      <c r="BB94" s="13">
        <v>0</v>
      </c>
      <c r="BC94" s="13"/>
      <c r="BD94" s="13">
        <v>0</v>
      </c>
      <c r="BE94" s="13">
        <v>0</v>
      </c>
      <c r="BF94" s="13">
        <v>0</v>
      </c>
      <c r="BG94" s="13">
        <v>0</v>
      </c>
      <c r="BH94" s="13">
        <v>0</v>
      </c>
      <c r="BI94" s="13">
        <v>203</v>
      </c>
      <c r="BJ94" s="13">
        <v>55</v>
      </c>
      <c r="BK94" s="13"/>
      <c r="BL94" s="13">
        <v>1430</v>
      </c>
      <c r="BM94" s="13">
        <v>415</v>
      </c>
      <c r="BN94" s="13">
        <v>0</v>
      </c>
      <c r="BO94" s="13">
        <v>0</v>
      </c>
      <c r="BP94" s="13">
        <v>1850</v>
      </c>
      <c r="BQ94" s="13">
        <v>0</v>
      </c>
      <c r="BR94" s="13">
        <v>165</v>
      </c>
      <c r="BS94" s="13">
        <v>5</v>
      </c>
      <c r="BT94" s="13">
        <v>0</v>
      </c>
      <c r="BU94" s="13">
        <v>170</v>
      </c>
      <c r="BV94" s="13">
        <v>285</v>
      </c>
    </row>
    <row r="95" spans="1:74" x14ac:dyDescent="0.45">
      <c r="A95" t="s">
        <v>265</v>
      </c>
      <c r="B95" t="s">
        <v>266</v>
      </c>
      <c r="C95" s="13">
        <v>6975</v>
      </c>
      <c r="D95" s="13">
        <v>0</v>
      </c>
      <c r="E95" s="13">
        <v>2407</v>
      </c>
      <c r="F95" s="13">
        <v>2693</v>
      </c>
      <c r="G95" s="13">
        <f t="shared" si="2"/>
        <v>5100</v>
      </c>
      <c r="H95" s="13">
        <v>0</v>
      </c>
      <c r="I95" s="13">
        <v>0</v>
      </c>
      <c r="J95" s="13">
        <v>2351</v>
      </c>
      <c r="K95" s="13">
        <v>14426</v>
      </c>
      <c r="L95" s="13">
        <v>160143</v>
      </c>
      <c r="M95" s="13">
        <v>3224</v>
      </c>
      <c r="N95" s="13">
        <v>37495</v>
      </c>
      <c r="O95" s="13">
        <v>664</v>
      </c>
      <c r="P95" s="13"/>
      <c r="Q95" s="13">
        <v>11</v>
      </c>
      <c r="R95" s="13">
        <v>215963</v>
      </c>
      <c r="S95" s="13">
        <v>0</v>
      </c>
      <c r="T95" s="13">
        <v>2</v>
      </c>
      <c r="U95" s="13">
        <v>0</v>
      </c>
      <c r="V95" s="13">
        <v>41</v>
      </c>
      <c r="W95" s="13">
        <v>80</v>
      </c>
      <c r="X95" s="13">
        <v>102</v>
      </c>
      <c r="Y95" s="13">
        <v>0</v>
      </c>
      <c r="Z95" s="13">
        <v>36</v>
      </c>
      <c r="AA95" s="13">
        <f t="shared" si="3"/>
        <v>261</v>
      </c>
      <c r="AB95" s="13">
        <v>0</v>
      </c>
      <c r="AC95" s="13">
        <v>261</v>
      </c>
      <c r="AD95" s="13">
        <v>361</v>
      </c>
      <c r="AE95" s="13">
        <v>208</v>
      </c>
      <c r="AF95" s="13">
        <v>901</v>
      </c>
      <c r="AG95" s="13">
        <v>0</v>
      </c>
      <c r="AH95" s="13">
        <v>609</v>
      </c>
      <c r="AI95" s="13">
        <v>87</v>
      </c>
      <c r="AJ95" s="13">
        <v>2427</v>
      </c>
      <c r="AK95" s="13">
        <v>486</v>
      </c>
      <c r="AL95" s="13">
        <v>14</v>
      </c>
      <c r="AM95" s="13">
        <v>0</v>
      </c>
      <c r="AN95" s="13">
        <v>101</v>
      </c>
      <c r="AO95" s="13">
        <v>601</v>
      </c>
      <c r="AP95" s="13">
        <v>10</v>
      </c>
      <c r="AQ95" s="13">
        <v>52</v>
      </c>
      <c r="AR95" s="13">
        <v>134</v>
      </c>
      <c r="AS95" s="13">
        <v>196</v>
      </c>
      <c r="AT95" s="13"/>
      <c r="AU95" s="13">
        <v>4827</v>
      </c>
      <c r="AV95" s="13"/>
      <c r="AW95" s="13">
        <v>0</v>
      </c>
      <c r="AX95" s="13">
        <v>4591</v>
      </c>
      <c r="AY95" s="13">
        <v>9418</v>
      </c>
      <c r="AZ95" s="13">
        <v>22134</v>
      </c>
      <c r="BA95" s="13">
        <v>2781</v>
      </c>
      <c r="BB95" s="13">
        <v>24915</v>
      </c>
      <c r="BC95" s="13"/>
      <c r="BD95" s="13">
        <v>0</v>
      </c>
      <c r="BE95" s="13">
        <v>574</v>
      </c>
      <c r="BF95" s="13">
        <v>0</v>
      </c>
      <c r="BG95" s="13">
        <v>0</v>
      </c>
      <c r="BH95" s="13">
        <v>2588</v>
      </c>
      <c r="BI95" s="13">
        <v>37495</v>
      </c>
      <c r="BJ95" s="13">
        <v>664</v>
      </c>
      <c r="BK95" s="13"/>
      <c r="BL95" s="13">
        <v>12960</v>
      </c>
      <c r="BM95" s="13">
        <v>10315</v>
      </c>
      <c r="BN95" s="13">
        <v>0</v>
      </c>
      <c r="BO95" s="13">
        <v>0</v>
      </c>
      <c r="BP95" s="13">
        <v>23275</v>
      </c>
      <c r="BQ95" s="13">
        <v>0</v>
      </c>
      <c r="BR95" s="13">
        <v>1300</v>
      </c>
      <c r="BS95" s="13">
        <v>0</v>
      </c>
      <c r="BT95" s="13">
        <v>0</v>
      </c>
      <c r="BU95" s="13">
        <v>1300</v>
      </c>
      <c r="BV95" s="13">
        <v>2890</v>
      </c>
    </row>
    <row r="96" spans="1:74" x14ac:dyDescent="0.45">
      <c r="A96" t="s">
        <v>267</v>
      </c>
      <c r="B96" t="s">
        <v>268</v>
      </c>
      <c r="C96" s="13">
        <v>0</v>
      </c>
      <c r="D96" s="13">
        <v>0</v>
      </c>
      <c r="E96" s="13">
        <v>0</v>
      </c>
      <c r="F96" s="13"/>
      <c r="G96" s="13">
        <f t="shared" si="2"/>
        <v>0</v>
      </c>
      <c r="H96" s="13">
        <v>0</v>
      </c>
      <c r="I96" s="13">
        <v>0</v>
      </c>
      <c r="J96" s="13">
        <v>0</v>
      </c>
      <c r="K96" s="13">
        <v>0</v>
      </c>
      <c r="L96" s="13">
        <v>9414</v>
      </c>
      <c r="M96" s="13">
        <v>0</v>
      </c>
      <c r="N96" s="13">
        <v>362</v>
      </c>
      <c r="O96" s="13">
        <v>13</v>
      </c>
      <c r="P96" s="13"/>
      <c r="Q96" s="13">
        <v>0</v>
      </c>
      <c r="R96" s="13">
        <v>9789</v>
      </c>
      <c r="S96" s="13"/>
      <c r="T96" s="13"/>
      <c r="U96" s="13"/>
      <c r="V96" s="13"/>
      <c r="W96" s="13"/>
      <c r="X96" s="13"/>
      <c r="Y96" s="13"/>
      <c r="Z96" s="13"/>
      <c r="AA96" s="13">
        <f t="shared" si="3"/>
        <v>0</v>
      </c>
      <c r="AB96" s="13"/>
      <c r="AC96" s="13"/>
      <c r="AD96" s="13"/>
      <c r="AE96" s="13"/>
      <c r="AF96" s="13"/>
      <c r="AG96" s="13"/>
      <c r="AH96" s="13"/>
      <c r="AI96" s="13"/>
      <c r="AJ96" s="13">
        <v>0</v>
      </c>
      <c r="AK96" s="13"/>
      <c r="AL96" s="13"/>
      <c r="AM96" s="13"/>
      <c r="AN96" s="13"/>
      <c r="AO96" s="13">
        <v>0</v>
      </c>
      <c r="AP96" s="13"/>
      <c r="AQ96" s="13"/>
      <c r="AR96" s="13"/>
      <c r="AS96" s="13">
        <v>0</v>
      </c>
      <c r="AT96" s="13"/>
      <c r="AU96" s="13">
        <v>0</v>
      </c>
      <c r="AV96" s="13"/>
      <c r="AW96" s="13">
        <v>0</v>
      </c>
      <c r="AX96" s="13">
        <v>104</v>
      </c>
      <c r="AY96" s="13">
        <v>104</v>
      </c>
      <c r="AZ96" s="13">
        <v>0</v>
      </c>
      <c r="BA96" s="13">
        <v>258</v>
      </c>
      <c r="BB96" s="13">
        <v>258</v>
      </c>
      <c r="BC96" s="13"/>
      <c r="BD96" s="13">
        <v>0</v>
      </c>
      <c r="BE96" s="13">
        <v>0</v>
      </c>
      <c r="BF96" s="13">
        <v>0</v>
      </c>
      <c r="BG96" s="13">
        <v>0</v>
      </c>
      <c r="BH96" s="13">
        <v>0</v>
      </c>
      <c r="BI96" s="13">
        <v>362</v>
      </c>
      <c r="BJ96" s="13">
        <v>13</v>
      </c>
      <c r="BK96" s="13"/>
      <c r="BL96" s="13"/>
      <c r="BM96" s="13"/>
      <c r="BN96" s="13"/>
      <c r="BO96" s="13"/>
      <c r="BP96" s="13"/>
      <c r="BQ96" s="13"/>
      <c r="BR96" s="13"/>
      <c r="BS96" s="13"/>
      <c r="BT96" s="13"/>
      <c r="BU96" s="13"/>
      <c r="BV96" s="13"/>
    </row>
    <row r="97" spans="1:74" x14ac:dyDescent="0.45">
      <c r="A97" t="s">
        <v>269</v>
      </c>
      <c r="B97" t="s">
        <v>270</v>
      </c>
      <c r="C97" s="13">
        <v>573</v>
      </c>
      <c r="D97" s="13">
        <v>0</v>
      </c>
      <c r="E97" s="13">
        <v>0</v>
      </c>
      <c r="F97" s="13">
        <v>0</v>
      </c>
      <c r="G97" s="13">
        <f t="shared" si="2"/>
        <v>0</v>
      </c>
      <c r="H97" s="13">
        <v>0</v>
      </c>
      <c r="I97" s="13">
        <v>0</v>
      </c>
      <c r="J97" s="13">
        <v>0</v>
      </c>
      <c r="K97" s="13">
        <v>573</v>
      </c>
      <c r="L97" s="13">
        <v>10987</v>
      </c>
      <c r="M97" s="13">
        <v>0</v>
      </c>
      <c r="N97" s="13">
        <v>750</v>
      </c>
      <c r="O97" s="13">
        <v>1</v>
      </c>
      <c r="P97" s="13"/>
      <c r="Q97" s="13">
        <v>5</v>
      </c>
      <c r="R97" s="13">
        <v>12316</v>
      </c>
      <c r="S97" s="13">
        <v>0</v>
      </c>
      <c r="T97" s="13">
        <v>0</v>
      </c>
      <c r="U97" s="13">
        <v>0</v>
      </c>
      <c r="V97" s="13">
        <v>0</v>
      </c>
      <c r="W97" s="13">
        <v>0</v>
      </c>
      <c r="X97" s="13">
        <v>0</v>
      </c>
      <c r="Y97" s="13">
        <v>0</v>
      </c>
      <c r="Z97" s="13">
        <v>0</v>
      </c>
      <c r="AA97" s="13">
        <f t="shared" si="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0</v>
      </c>
      <c r="AR97" s="13">
        <v>0</v>
      </c>
      <c r="AS97" s="13">
        <v>0</v>
      </c>
      <c r="AT97" s="13"/>
      <c r="AU97" s="13">
        <v>582</v>
      </c>
      <c r="AV97" s="13"/>
      <c r="AW97" s="13">
        <v>0</v>
      </c>
      <c r="AX97" s="13">
        <v>0</v>
      </c>
      <c r="AY97" s="13">
        <v>582</v>
      </c>
      <c r="AZ97" s="13">
        <v>0</v>
      </c>
      <c r="BA97" s="13">
        <v>7</v>
      </c>
      <c r="BB97" s="13">
        <v>7</v>
      </c>
      <c r="BC97" s="13"/>
      <c r="BD97" s="13">
        <v>0</v>
      </c>
      <c r="BE97" s="13">
        <v>0</v>
      </c>
      <c r="BF97" s="13">
        <v>0</v>
      </c>
      <c r="BG97" s="13">
        <v>0</v>
      </c>
      <c r="BH97" s="13">
        <v>161</v>
      </c>
      <c r="BI97" s="13">
        <v>750</v>
      </c>
      <c r="BJ97" s="13">
        <v>1</v>
      </c>
      <c r="BK97" s="13"/>
      <c r="BL97" s="13">
        <v>350</v>
      </c>
      <c r="BM97" s="13">
        <v>830</v>
      </c>
      <c r="BN97" s="13">
        <v>0</v>
      </c>
      <c r="BO97" s="13">
        <v>0</v>
      </c>
      <c r="BP97" s="13">
        <v>1180</v>
      </c>
      <c r="BQ97" s="13">
        <v>0</v>
      </c>
      <c r="BR97" s="13">
        <v>180</v>
      </c>
      <c r="BS97" s="13">
        <v>0</v>
      </c>
      <c r="BT97" s="13">
        <v>0</v>
      </c>
      <c r="BU97" s="13">
        <v>180</v>
      </c>
      <c r="BV97" s="13">
        <v>330</v>
      </c>
    </row>
    <row r="98" spans="1:74" x14ac:dyDescent="0.45">
      <c r="A98" t="s">
        <v>271</v>
      </c>
      <c r="B98" t="s">
        <v>272</v>
      </c>
      <c r="C98" s="13">
        <v>27167</v>
      </c>
      <c r="D98" s="13">
        <v>3692</v>
      </c>
      <c r="E98" s="13">
        <v>44166</v>
      </c>
      <c r="F98" s="13">
        <v>6836</v>
      </c>
      <c r="G98" s="13">
        <f t="shared" si="2"/>
        <v>51002</v>
      </c>
      <c r="H98" s="13">
        <v>0</v>
      </c>
      <c r="I98" s="13">
        <v>0</v>
      </c>
      <c r="J98" s="13">
        <v>7342</v>
      </c>
      <c r="K98" s="13">
        <v>89203</v>
      </c>
      <c r="L98" s="13">
        <v>400182</v>
      </c>
      <c r="M98" s="13">
        <v>150824</v>
      </c>
      <c r="N98" s="13">
        <v>130362</v>
      </c>
      <c r="O98" s="13">
        <v>6097</v>
      </c>
      <c r="P98" s="13"/>
      <c r="Q98" s="13">
        <v>15182</v>
      </c>
      <c r="R98" s="13">
        <v>791850</v>
      </c>
      <c r="S98" s="13">
        <v>8545</v>
      </c>
      <c r="T98" s="13">
        <v>6242</v>
      </c>
      <c r="U98" s="13">
        <v>16208</v>
      </c>
      <c r="V98" s="13">
        <v>28567</v>
      </c>
      <c r="W98" s="13">
        <v>3769</v>
      </c>
      <c r="X98" s="13">
        <v>2437</v>
      </c>
      <c r="Y98" s="13">
        <v>1969</v>
      </c>
      <c r="Z98" s="13">
        <v>222</v>
      </c>
      <c r="AA98" s="13">
        <f t="shared" si="3"/>
        <v>67959</v>
      </c>
      <c r="AB98" s="13">
        <v>2923</v>
      </c>
      <c r="AC98" s="13">
        <v>70882</v>
      </c>
      <c r="AD98" s="13">
        <v>20604</v>
      </c>
      <c r="AE98" s="13">
        <v>3690</v>
      </c>
      <c r="AF98" s="13">
        <v>22271</v>
      </c>
      <c r="AG98" s="13">
        <v>0</v>
      </c>
      <c r="AH98" s="13">
        <v>8257</v>
      </c>
      <c r="AI98" s="13">
        <v>692</v>
      </c>
      <c r="AJ98" s="13">
        <v>126396</v>
      </c>
      <c r="AK98" s="13">
        <v>14995</v>
      </c>
      <c r="AL98" s="13">
        <v>45</v>
      </c>
      <c r="AM98" s="13">
        <v>1811</v>
      </c>
      <c r="AN98" s="13">
        <v>1103</v>
      </c>
      <c r="AO98" s="13">
        <v>17954</v>
      </c>
      <c r="AP98" s="13">
        <v>961</v>
      </c>
      <c r="AQ98" s="13">
        <v>3224</v>
      </c>
      <c r="AR98" s="13">
        <v>2289</v>
      </c>
      <c r="AS98" s="13">
        <v>6474</v>
      </c>
      <c r="AT98" s="13"/>
      <c r="AU98" s="13">
        <v>39908</v>
      </c>
      <c r="AV98" s="13"/>
      <c r="AW98" s="13">
        <v>4</v>
      </c>
      <c r="AX98" s="13">
        <v>7588</v>
      </c>
      <c r="AY98" s="13">
        <v>47500</v>
      </c>
      <c r="AZ98" s="13">
        <v>54004</v>
      </c>
      <c r="BA98" s="13">
        <v>8760</v>
      </c>
      <c r="BB98" s="13">
        <v>62764</v>
      </c>
      <c r="BC98" s="13"/>
      <c r="BD98" s="13">
        <v>12993</v>
      </c>
      <c r="BE98" s="13">
        <v>92</v>
      </c>
      <c r="BF98" s="13">
        <v>0</v>
      </c>
      <c r="BG98" s="13">
        <v>988</v>
      </c>
      <c r="BH98" s="13">
        <v>6025</v>
      </c>
      <c r="BI98" s="13">
        <v>130362</v>
      </c>
      <c r="BJ98" s="13">
        <v>6097</v>
      </c>
      <c r="BK98" s="13"/>
      <c r="BL98" s="13">
        <v>22015</v>
      </c>
      <c r="BM98" s="13">
        <v>14215</v>
      </c>
      <c r="BN98" s="13">
        <v>25</v>
      </c>
      <c r="BO98" s="13">
        <v>0</v>
      </c>
      <c r="BP98" s="13">
        <v>36250</v>
      </c>
      <c r="BQ98" s="13">
        <v>10</v>
      </c>
      <c r="BR98" s="13">
        <v>3770</v>
      </c>
      <c r="BS98" s="13">
        <v>5</v>
      </c>
      <c r="BT98" s="13">
        <v>0</v>
      </c>
      <c r="BU98" s="13">
        <v>3785</v>
      </c>
      <c r="BV98" s="13">
        <v>8440</v>
      </c>
    </row>
    <row r="99" spans="1:74" x14ac:dyDescent="0.45">
      <c r="A99" t="s">
        <v>273</v>
      </c>
      <c r="B99" t="s">
        <v>274</v>
      </c>
      <c r="C99" s="13">
        <v>767</v>
      </c>
      <c r="D99" s="13">
        <v>100</v>
      </c>
      <c r="E99" s="13">
        <v>141</v>
      </c>
      <c r="F99" s="13">
        <v>0</v>
      </c>
      <c r="G99" s="13">
        <f t="shared" si="2"/>
        <v>141</v>
      </c>
      <c r="H99" s="13">
        <v>0</v>
      </c>
      <c r="I99" s="13">
        <v>6</v>
      </c>
      <c r="J99" s="13">
        <v>230</v>
      </c>
      <c r="K99" s="13">
        <v>1244</v>
      </c>
      <c r="L99" s="13">
        <v>26803</v>
      </c>
      <c r="M99" s="13">
        <v>58</v>
      </c>
      <c r="N99" s="13">
        <v>4741</v>
      </c>
      <c r="O99" s="13">
        <v>91</v>
      </c>
      <c r="P99" s="13"/>
      <c r="Q99" s="13">
        <v>1</v>
      </c>
      <c r="R99" s="13">
        <v>32938</v>
      </c>
      <c r="S99" s="13">
        <v>0</v>
      </c>
      <c r="T99" s="13">
        <v>0</v>
      </c>
      <c r="U99" s="13">
        <v>0</v>
      </c>
      <c r="V99" s="13">
        <v>0</v>
      </c>
      <c r="W99" s="13">
        <v>0</v>
      </c>
      <c r="X99" s="13">
        <v>0</v>
      </c>
      <c r="Y99" s="13">
        <v>0</v>
      </c>
      <c r="Z99" s="13">
        <v>0</v>
      </c>
      <c r="AA99" s="13">
        <f t="shared" si="3"/>
        <v>0</v>
      </c>
      <c r="AB99" s="13">
        <v>12</v>
      </c>
      <c r="AC99" s="13">
        <v>12</v>
      </c>
      <c r="AD99" s="13">
        <v>0</v>
      </c>
      <c r="AE99" s="13">
        <v>44</v>
      </c>
      <c r="AF99" s="13">
        <v>0</v>
      </c>
      <c r="AG99" s="13">
        <v>0</v>
      </c>
      <c r="AH99" s="13">
        <v>0</v>
      </c>
      <c r="AI99" s="13">
        <v>0</v>
      </c>
      <c r="AJ99" s="13">
        <v>56</v>
      </c>
      <c r="AK99" s="13">
        <v>0</v>
      </c>
      <c r="AL99" s="13">
        <v>0</v>
      </c>
      <c r="AM99" s="13">
        <v>0</v>
      </c>
      <c r="AN99" s="13">
        <v>0</v>
      </c>
      <c r="AO99" s="13">
        <v>0</v>
      </c>
      <c r="AP99" s="13">
        <v>0</v>
      </c>
      <c r="AQ99" s="13">
        <v>0</v>
      </c>
      <c r="AR99" s="13">
        <v>2</v>
      </c>
      <c r="AS99" s="13">
        <v>2</v>
      </c>
      <c r="AT99" s="13"/>
      <c r="AU99" s="13">
        <v>1164</v>
      </c>
      <c r="AV99" s="13"/>
      <c r="AW99" s="13">
        <v>0</v>
      </c>
      <c r="AX99" s="13">
        <v>0</v>
      </c>
      <c r="AY99" s="13">
        <v>1164</v>
      </c>
      <c r="AZ99" s="13">
        <v>3112</v>
      </c>
      <c r="BA99" s="13">
        <v>389</v>
      </c>
      <c r="BB99" s="13">
        <v>3501</v>
      </c>
      <c r="BC99" s="13"/>
      <c r="BD99" s="13">
        <v>0</v>
      </c>
      <c r="BE99" s="13">
        <v>0</v>
      </c>
      <c r="BF99" s="13">
        <v>0</v>
      </c>
      <c r="BG99" s="13">
        <v>23</v>
      </c>
      <c r="BH99" s="13">
        <v>53</v>
      </c>
      <c r="BI99" s="13">
        <v>4741</v>
      </c>
      <c r="BJ99" s="13">
        <v>91</v>
      </c>
      <c r="BK99" s="13"/>
      <c r="BL99" s="13">
        <v>2200</v>
      </c>
      <c r="BM99" s="13">
        <v>1215</v>
      </c>
      <c r="BN99" s="13">
        <v>0</v>
      </c>
      <c r="BO99" s="13">
        <v>0</v>
      </c>
      <c r="BP99" s="13">
        <v>3415</v>
      </c>
      <c r="BQ99" s="13">
        <v>0</v>
      </c>
      <c r="BR99" s="13">
        <v>170</v>
      </c>
      <c r="BS99" s="13">
        <v>0</v>
      </c>
      <c r="BT99" s="13">
        <v>0</v>
      </c>
      <c r="BU99" s="13">
        <v>170</v>
      </c>
      <c r="BV99" s="13">
        <v>445</v>
      </c>
    </row>
    <row r="100" spans="1:74" x14ac:dyDescent="0.45">
      <c r="A100" t="s">
        <v>275</v>
      </c>
      <c r="B100" t="s">
        <v>276</v>
      </c>
      <c r="C100" s="13">
        <v>13867</v>
      </c>
      <c r="D100" s="13">
        <v>1588</v>
      </c>
      <c r="E100" s="13">
        <v>18490</v>
      </c>
      <c r="F100" s="13">
        <v>5359</v>
      </c>
      <c r="G100" s="13">
        <f t="shared" si="2"/>
        <v>23849</v>
      </c>
      <c r="H100" s="13">
        <v>0</v>
      </c>
      <c r="I100" s="13">
        <v>0</v>
      </c>
      <c r="J100" s="13">
        <v>4666</v>
      </c>
      <c r="K100" s="13">
        <v>43970</v>
      </c>
      <c r="L100" s="13">
        <v>168218</v>
      </c>
      <c r="M100" s="13">
        <v>58085</v>
      </c>
      <c r="N100" s="13">
        <v>58467</v>
      </c>
      <c r="O100" s="13">
        <v>208</v>
      </c>
      <c r="P100" s="13"/>
      <c r="Q100" s="13">
        <v>1977</v>
      </c>
      <c r="R100" s="13">
        <v>330925</v>
      </c>
      <c r="S100" s="13">
        <v>2954</v>
      </c>
      <c r="T100" s="13">
        <v>5451</v>
      </c>
      <c r="U100" s="13">
        <v>2617</v>
      </c>
      <c r="V100" s="13">
        <v>957</v>
      </c>
      <c r="W100" s="13">
        <v>1400</v>
      </c>
      <c r="X100" s="13">
        <v>1152</v>
      </c>
      <c r="Y100" s="13">
        <v>3675</v>
      </c>
      <c r="Z100" s="13">
        <v>0</v>
      </c>
      <c r="AA100" s="13">
        <f t="shared" si="3"/>
        <v>18206</v>
      </c>
      <c r="AB100" s="13">
        <v>905</v>
      </c>
      <c r="AC100" s="13">
        <v>19111</v>
      </c>
      <c r="AD100" s="13">
        <v>8447</v>
      </c>
      <c r="AE100" s="13">
        <v>1821</v>
      </c>
      <c r="AF100" s="13">
        <v>14681</v>
      </c>
      <c r="AG100" s="13">
        <v>0</v>
      </c>
      <c r="AH100" s="13">
        <v>4299</v>
      </c>
      <c r="AI100" s="13">
        <v>350</v>
      </c>
      <c r="AJ100" s="13">
        <v>48709</v>
      </c>
      <c r="AK100" s="13">
        <v>4883</v>
      </c>
      <c r="AL100" s="13">
        <v>32</v>
      </c>
      <c r="AM100" s="13">
        <v>1040</v>
      </c>
      <c r="AN100" s="13">
        <v>1576</v>
      </c>
      <c r="AO100" s="13">
        <v>7531</v>
      </c>
      <c r="AP100" s="13">
        <v>159</v>
      </c>
      <c r="AQ100" s="13">
        <v>1008</v>
      </c>
      <c r="AR100" s="13">
        <v>678</v>
      </c>
      <c r="AS100" s="13">
        <v>1845</v>
      </c>
      <c r="AT100" s="13"/>
      <c r="AU100" s="13">
        <v>904</v>
      </c>
      <c r="AV100" s="13"/>
      <c r="AW100" s="13">
        <v>492</v>
      </c>
      <c r="AX100" s="13">
        <v>3532</v>
      </c>
      <c r="AY100" s="13">
        <v>4928</v>
      </c>
      <c r="AZ100" s="13">
        <v>26365</v>
      </c>
      <c r="BA100" s="13">
        <v>6800</v>
      </c>
      <c r="BB100" s="13">
        <v>33165</v>
      </c>
      <c r="BC100" s="13"/>
      <c r="BD100" s="13">
        <v>11843</v>
      </c>
      <c r="BE100" s="13">
        <v>0</v>
      </c>
      <c r="BF100" s="13">
        <v>1218</v>
      </c>
      <c r="BG100" s="13">
        <v>1216</v>
      </c>
      <c r="BH100" s="13">
        <v>6097</v>
      </c>
      <c r="BI100" s="13">
        <v>58467</v>
      </c>
      <c r="BJ100" s="13">
        <v>208</v>
      </c>
      <c r="BK100" s="13"/>
      <c r="BL100" s="13">
        <v>9025</v>
      </c>
      <c r="BM100" s="13">
        <v>7830</v>
      </c>
      <c r="BN100" s="13">
        <v>0</v>
      </c>
      <c r="BO100" s="13">
        <v>0</v>
      </c>
      <c r="BP100" s="13">
        <v>16855</v>
      </c>
      <c r="BQ100" s="13">
        <v>5</v>
      </c>
      <c r="BR100" s="13">
        <v>1695</v>
      </c>
      <c r="BS100" s="13">
        <v>10</v>
      </c>
      <c r="BT100" s="13">
        <v>0</v>
      </c>
      <c r="BU100" s="13">
        <v>1705</v>
      </c>
      <c r="BV100" s="13">
        <v>3910</v>
      </c>
    </row>
    <row r="101" spans="1:74" x14ac:dyDescent="0.45">
      <c r="A101" t="s">
        <v>277</v>
      </c>
      <c r="B101" t="s">
        <v>278</v>
      </c>
      <c r="C101" s="13">
        <v>6055</v>
      </c>
      <c r="D101" s="13">
        <v>0</v>
      </c>
      <c r="E101" s="13">
        <v>3684</v>
      </c>
      <c r="F101" s="13">
        <v>1116</v>
      </c>
      <c r="G101" s="13">
        <f t="shared" si="2"/>
        <v>4800</v>
      </c>
      <c r="H101" s="13">
        <v>2290</v>
      </c>
      <c r="I101" s="13">
        <v>0</v>
      </c>
      <c r="J101" s="13">
        <v>1296</v>
      </c>
      <c r="K101" s="13">
        <v>14441</v>
      </c>
      <c r="L101" s="13">
        <v>123967</v>
      </c>
      <c r="M101" s="13">
        <v>8876</v>
      </c>
      <c r="N101" s="13">
        <v>17942</v>
      </c>
      <c r="O101" s="13">
        <v>370</v>
      </c>
      <c r="P101" s="13"/>
      <c r="Q101" s="13">
        <v>205</v>
      </c>
      <c r="R101" s="13">
        <v>165801</v>
      </c>
      <c r="S101" s="13">
        <v>338</v>
      </c>
      <c r="T101" s="13">
        <v>0</v>
      </c>
      <c r="U101" s="13">
        <v>55</v>
      </c>
      <c r="V101" s="13">
        <v>846</v>
      </c>
      <c r="W101" s="13">
        <v>38</v>
      </c>
      <c r="X101" s="13">
        <v>242</v>
      </c>
      <c r="Y101" s="13">
        <v>260</v>
      </c>
      <c r="Z101" s="13">
        <v>0</v>
      </c>
      <c r="AA101" s="13">
        <f t="shared" si="3"/>
        <v>1779</v>
      </c>
      <c r="AB101" s="13">
        <v>0</v>
      </c>
      <c r="AC101" s="13">
        <v>1779</v>
      </c>
      <c r="AD101" s="13">
        <v>1267</v>
      </c>
      <c r="AE101" s="13">
        <v>109</v>
      </c>
      <c r="AF101" s="13">
        <v>2671</v>
      </c>
      <c r="AG101" s="13">
        <v>0</v>
      </c>
      <c r="AH101" s="13">
        <v>711</v>
      </c>
      <c r="AI101" s="13">
        <v>101</v>
      </c>
      <c r="AJ101" s="13">
        <v>6638</v>
      </c>
      <c r="AK101" s="13">
        <v>1690</v>
      </c>
      <c r="AL101" s="13">
        <v>59</v>
      </c>
      <c r="AM101" s="13">
        <v>91</v>
      </c>
      <c r="AN101" s="13">
        <v>13</v>
      </c>
      <c r="AO101" s="13">
        <v>1853</v>
      </c>
      <c r="AP101" s="13">
        <v>351</v>
      </c>
      <c r="AQ101" s="13">
        <v>14</v>
      </c>
      <c r="AR101" s="13">
        <v>20</v>
      </c>
      <c r="AS101" s="13">
        <v>385</v>
      </c>
      <c r="AT101" s="13"/>
      <c r="AU101" s="13">
        <v>152</v>
      </c>
      <c r="AV101" s="13"/>
      <c r="AW101" s="13">
        <v>1034</v>
      </c>
      <c r="AX101" s="13">
        <v>1558</v>
      </c>
      <c r="AY101" s="13">
        <v>2744</v>
      </c>
      <c r="AZ101" s="13">
        <v>9195</v>
      </c>
      <c r="BA101" s="13">
        <v>1478</v>
      </c>
      <c r="BB101" s="13">
        <v>10673</v>
      </c>
      <c r="BC101" s="13"/>
      <c r="BD101" s="13">
        <v>0</v>
      </c>
      <c r="BE101" s="13">
        <v>299</v>
      </c>
      <c r="BF101" s="13">
        <v>34</v>
      </c>
      <c r="BG101" s="13">
        <v>26</v>
      </c>
      <c r="BH101" s="13">
        <v>4166</v>
      </c>
      <c r="BI101" s="13">
        <v>17942</v>
      </c>
      <c r="BJ101" s="13">
        <v>370</v>
      </c>
      <c r="BK101" s="13"/>
      <c r="BL101" s="13">
        <v>8660</v>
      </c>
      <c r="BM101" s="13">
        <v>7210</v>
      </c>
      <c r="BN101" s="13">
        <v>5</v>
      </c>
      <c r="BO101" s="13">
        <v>0</v>
      </c>
      <c r="BP101" s="13">
        <v>15875</v>
      </c>
      <c r="BQ101" s="13">
        <v>0</v>
      </c>
      <c r="BR101" s="13">
        <v>1335</v>
      </c>
      <c r="BS101" s="13">
        <v>0</v>
      </c>
      <c r="BT101" s="13">
        <v>0</v>
      </c>
      <c r="BU101" s="13">
        <v>1335</v>
      </c>
      <c r="BV101" s="13">
        <v>2180</v>
      </c>
    </row>
    <row r="102" spans="1:74" x14ac:dyDescent="0.45">
      <c r="A102" t="s">
        <v>279</v>
      </c>
      <c r="B102" t="s">
        <v>280</v>
      </c>
      <c r="C102" s="13">
        <v>1646</v>
      </c>
      <c r="D102" s="13">
        <v>0</v>
      </c>
      <c r="E102" s="13">
        <v>1018</v>
      </c>
      <c r="F102" s="13">
        <v>413</v>
      </c>
      <c r="G102" s="13">
        <f t="shared" si="2"/>
        <v>1431</v>
      </c>
      <c r="H102" s="13">
        <v>0</v>
      </c>
      <c r="I102" s="13">
        <v>0</v>
      </c>
      <c r="J102" s="13">
        <v>0</v>
      </c>
      <c r="K102" s="13">
        <v>3077</v>
      </c>
      <c r="L102" s="13">
        <v>41820</v>
      </c>
      <c r="M102" s="13">
        <v>487</v>
      </c>
      <c r="N102" s="13">
        <v>6387</v>
      </c>
      <c r="O102" s="13">
        <v>131</v>
      </c>
      <c r="P102" s="13"/>
      <c r="Q102" s="13">
        <v>396</v>
      </c>
      <c r="R102" s="13">
        <v>52298</v>
      </c>
      <c r="S102" s="13">
        <v>0</v>
      </c>
      <c r="T102" s="13">
        <v>0</v>
      </c>
      <c r="U102" s="13">
        <v>0</v>
      </c>
      <c r="V102" s="13">
        <v>0</v>
      </c>
      <c r="W102" s="13">
        <v>25</v>
      </c>
      <c r="X102" s="13">
        <v>18</v>
      </c>
      <c r="Y102" s="13">
        <v>0</v>
      </c>
      <c r="Z102" s="13">
        <v>0</v>
      </c>
      <c r="AA102" s="13">
        <f t="shared" si="3"/>
        <v>43</v>
      </c>
      <c r="AB102" s="13">
        <v>0</v>
      </c>
      <c r="AC102" s="13">
        <v>43</v>
      </c>
      <c r="AD102" s="13">
        <v>79</v>
      </c>
      <c r="AE102" s="13">
        <v>2</v>
      </c>
      <c r="AF102" s="13">
        <v>23</v>
      </c>
      <c r="AG102" s="13">
        <v>0</v>
      </c>
      <c r="AH102" s="13">
        <v>228</v>
      </c>
      <c r="AI102" s="13">
        <v>44</v>
      </c>
      <c r="AJ102" s="13">
        <v>419</v>
      </c>
      <c r="AK102" s="13">
        <v>10</v>
      </c>
      <c r="AL102" s="13">
        <v>0</v>
      </c>
      <c r="AM102" s="13">
        <v>0</v>
      </c>
      <c r="AN102" s="13">
        <v>3</v>
      </c>
      <c r="AO102" s="13">
        <v>13</v>
      </c>
      <c r="AP102" s="13">
        <v>0</v>
      </c>
      <c r="AQ102" s="13">
        <v>0</v>
      </c>
      <c r="AR102" s="13">
        <v>55</v>
      </c>
      <c r="AS102" s="13">
        <v>55</v>
      </c>
      <c r="AT102" s="13"/>
      <c r="AU102" s="13">
        <v>0</v>
      </c>
      <c r="AV102" s="13"/>
      <c r="AW102" s="13">
        <v>0</v>
      </c>
      <c r="AX102" s="13">
        <v>0</v>
      </c>
      <c r="AY102" s="13">
        <v>0</v>
      </c>
      <c r="AZ102" s="13">
        <v>4025</v>
      </c>
      <c r="BA102" s="13">
        <v>1565</v>
      </c>
      <c r="BB102" s="13">
        <v>5590</v>
      </c>
      <c r="BC102" s="13"/>
      <c r="BD102" s="13">
        <v>0</v>
      </c>
      <c r="BE102" s="13">
        <v>0</v>
      </c>
      <c r="BF102" s="13">
        <v>0</v>
      </c>
      <c r="BG102" s="13">
        <v>0</v>
      </c>
      <c r="BH102" s="13">
        <v>797</v>
      </c>
      <c r="BI102" s="13">
        <v>6387</v>
      </c>
      <c r="BJ102" s="13">
        <v>131</v>
      </c>
      <c r="BK102" s="13"/>
      <c r="BL102" s="13">
        <v>3540</v>
      </c>
      <c r="BM102" s="13">
        <v>1550</v>
      </c>
      <c r="BN102" s="13">
        <v>10</v>
      </c>
      <c r="BO102" s="13">
        <v>0</v>
      </c>
      <c r="BP102" s="13">
        <v>5100</v>
      </c>
      <c r="BQ102" s="13">
        <v>5</v>
      </c>
      <c r="BR102" s="13">
        <v>300</v>
      </c>
      <c r="BS102" s="13">
        <v>0</v>
      </c>
      <c r="BT102" s="13">
        <v>0</v>
      </c>
      <c r="BU102" s="13">
        <v>305</v>
      </c>
      <c r="BV102" s="13">
        <v>700</v>
      </c>
    </row>
    <row r="103" spans="1:74" x14ac:dyDescent="0.45">
      <c r="A103" t="s">
        <v>281</v>
      </c>
      <c r="B103" t="s">
        <v>282</v>
      </c>
      <c r="C103" s="13">
        <v>10884</v>
      </c>
      <c r="D103" s="13">
        <v>272</v>
      </c>
      <c r="E103" s="13">
        <v>7609</v>
      </c>
      <c r="F103" s="13">
        <v>0</v>
      </c>
      <c r="G103" s="13">
        <f t="shared" si="2"/>
        <v>7609</v>
      </c>
      <c r="H103" s="13">
        <v>35</v>
      </c>
      <c r="I103" s="13">
        <v>-63</v>
      </c>
      <c r="J103" s="13">
        <v>2474</v>
      </c>
      <c r="K103" s="13">
        <v>21211</v>
      </c>
      <c r="L103" s="13">
        <v>185421</v>
      </c>
      <c r="M103" s="13">
        <v>9544</v>
      </c>
      <c r="N103" s="13">
        <v>4169</v>
      </c>
      <c r="O103" s="13">
        <v>952</v>
      </c>
      <c r="P103" s="13"/>
      <c r="Q103" s="13">
        <v>261</v>
      </c>
      <c r="R103" s="13">
        <v>221558</v>
      </c>
      <c r="S103" s="13">
        <v>105</v>
      </c>
      <c r="T103" s="13">
        <v>134</v>
      </c>
      <c r="U103" s="13">
        <v>58</v>
      </c>
      <c r="V103" s="13">
        <v>563</v>
      </c>
      <c r="W103" s="13">
        <v>15</v>
      </c>
      <c r="X103" s="13">
        <v>192</v>
      </c>
      <c r="Y103" s="13">
        <v>1475</v>
      </c>
      <c r="Z103" s="13">
        <v>0</v>
      </c>
      <c r="AA103" s="13">
        <f t="shared" si="3"/>
        <v>2542</v>
      </c>
      <c r="AB103" s="13">
        <v>386</v>
      </c>
      <c r="AC103" s="13">
        <v>2928</v>
      </c>
      <c r="AD103" s="13">
        <v>460</v>
      </c>
      <c r="AE103" s="13">
        <v>284</v>
      </c>
      <c r="AF103" s="13">
        <v>1996</v>
      </c>
      <c r="AG103" s="13">
        <v>0</v>
      </c>
      <c r="AH103" s="13">
        <v>686</v>
      </c>
      <c r="AI103" s="13">
        <v>31</v>
      </c>
      <c r="AJ103" s="13">
        <v>6385</v>
      </c>
      <c r="AK103" s="13">
        <v>2653</v>
      </c>
      <c r="AL103" s="13">
        <v>20</v>
      </c>
      <c r="AM103" s="13">
        <v>114</v>
      </c>
      <c r="AN103" s="13">
        <v>41</v>
      </c>
      <c r="AO103" s="13">
        <v>2828</v>
      </c>
      <c r="AP103" s="13">
        <v>71</v>
      </c>
      <c r="AQ103" s="13">
        <v>13</v>
      </c>
      <c r="AR103" s="13">
        <v>247</v>
      </c>
      <c r="AS103" s="13">
        <v>331</v>
      </c>
      <c r="AT103" s="13"/>
      <c r="AU103" s="13">
        <v>172</v>
      </c>
      <c r="AV103" s="13"/>
      <c r="AW103" s="13">
        <v>106</v>
      </c>
      <c r="AX103" s="13">
        <v>2217</v>
      </c>
      <c r="AY103" s="13">
        <v>2495</v>
      </c>
      <c r="AZ103" s="13">
        <v>0</v>
      </c>
      <c r="BA103" s="13">
        <v>1378</v>
      </c>
      <c r="BB103" s="13">
        <v>1378</v>
      </c>
      <c r="BC103" s="13"/>
      <c r="BD103" s="13">
        <v>0</v>
      </c>
      <c r="BE103" s="13">
        <v>0</v>
      </c>
      <c r="BF103" s="13">
        <v>0</v>
      </c>
      <c r="BG103" s="13">
        <v>0</v>
      </c>
      <c r="BH103" s="13">
        <v>296</v>
      </c>
      <c r="BI103" s="13">
        <v>4169</v>
      </c>
      <c r="BJ103" s="13">
        <v>952</v>
      </c>
      <c r="BK103" s="13"/>
      <c r="BL103" s="13">
        <v>13015</v>
      </c>
      <c r="BM103" s="13">
        <v>11020</v>
      </c>
      <c r="BN103" s="13">
        <v>0</v>
      </c>
      <c r="BO103" s="13">
        <v>0</v>
      </c>
      <c r="BP103" s="13">
        <v>24030</v>
      </c>
      <c r="BQ103" s="13">
        <v>0</v>
      </c>
      <c r="BR103" s="13">
        <v>1500</v>
      </c>
      <c r="BS103" s="13">
        <v>50</v>
      </c>
      <c r="BT103" s="13">
        <v>0</v>
      </c>
      <c r="BU103" s="13">
        <v>1550</v>
      </c>
      <c r="BV103" s="13">
        <v>2945</v>
      </c>
    </row>
    <row r="104" spans="1:74" x14ac:dyDescent="0.45">
      <c r="A104" t="s">
        <v>283</v>
      </c>
      <c r="B104" t="s">
        <v>284</v>
      </c>
      <c r="C104" s="13">
        <v>466</v>
      </c>
      <c r="D104" s="13">
        <v>423</v>
      </c>
      <c r="E104" s="13">
        <v>0</v>
      </c>
      <c r="F104" s="13">
        <v>0</v>
      </c>
      <c r="G104" s="13">
        <f t="shared" si="2"/>
        <v>0</v>
      </c>
      <c r="H104" s="13">
        <v>0</v>
      </c>
      <c r="I104" s="13">
        <v>0</v>
      </c>
      <c r="J104" s="13">
        <v>1212</v>
      </c>
      <c r="K104" s="13">
        <v>2101</v>
      </c>
      <c r="L104" s="13">
        <v>8721</v>
      </c>
      <c r="M104" s="13">
        <v>0</v>
      </c>
      <c r="N104" s="13">
        <v>1271</v>
      </c>
      <c r="O104" s="13">
        <v>13</v>
      </c>
      <c r="P104" s="13"/>
      <c r="Q104" s="13">
        <v>40</v>
      </c>
      <c r="R104" s="13">
        <v>12146</v>
      </c>
      <c r="S104" s="13">
        <v>0</v>
      </c>
      <c r="T104" s="13">
        <v>0</v>
      </c>
      <c r="U104" s="13">
        <v>0</v>
      </c>
      <c r="V104" s="13">
        <v>0</v>
      </c>
      <c r="W104" s="13">
        <v>0</v>
      </c>
      <c r="X104" s="13">
        <v>0</v>
      </c>
      <c r="Y104" s="13">
        <v>0</v>
      </c>
      <c r="Z104" s="13">
        <v>0</v>
      </c>
      <c r="AA104" s="13">
        <f t="shared" si="3"/>
        <v>0</v>
      </c>
      <c r="AB104" s="13">
        <v>0</v>
      </c>
      <c r="AC104" s="13">
        <v>0</v>
      </c>
      <c r="AD104" s="13">
        <v>0</v>
      </c>
      <c r="AE104" s="13">
        <v>0</v>
      </c>
      <c r="AF104" s="13">
        <v>0</v>
      </c>
      <c r="AG104" s="13">
        <v>0</v>
      </c>
      <c r="AH104" s="13">
        <v>0</v>
      </c>
      <c r="AI104" s="13">
        <v>0</v>
      </c>
      <c r="AJ104" s="13">
        <v>0</v>
      </c>
      <c r="AK104" s="13">
        <v>0</v>
      </c>
      <c r="AL104" s="13">
        <v>0</v>
      </c>
      <c r="AM104" s="13">
        <v>0</v>
      </c>
      <c r="AN104" s="13">
        <v>0</v>
      </c>
      <c r="AO104" s="13">
        <v>0</v>
      </c>
      <c r="AP104" s="13">
        <v>0</v>
      </c>
      <c r="AQ104" s="13">
        <v>0</v>
      </c>
      <c r="AR104" s="13">
        <v>0</v>
      </c>
      <c r="AS104" s="13">
        <v>0</v>
      </c>
      <c r="AT104" s="13"/>
      <c r="AU104" s="13">
        <v>0</v>
      </c>
      <c r="AV104" s="13"/>
      <c r="AW104" s="13">
        <v>0</v>
      </c>
      <c r="AX104" s="13">
        <v>0</v>
      </c>
      <c r="AY104" s="13">
        <v>0</v>
      </c>
      <c r="AZ104" s="13">
        <v>0</v>
      </c>
      <c r="BA104" s="13">
        <v>372</v>
      </c>
      <c r="BB104" s="13">
        <v>372</v>
      </c>
      <c r="BC104" s="13"/>
      <c r="BD104" s="13">
        <v>0</v>
      </c>
      <c r="BE104" s="13">
        <v>0</v>
      </c>
      <c r="BF104" s="13">
        <v>0</v>
      </c>
      <c r="BG104" s="13">
        <v>0</v>
      </c>
      <c r="BH104" s="13">
        <v>899</v>
      </c>
      <c r="BI104" s="13">
        <v>1271</v>
      </c>
      <c r="BJ104" s="13">
        <v>13</v>
      </c>
      <c r="BK104" s="13"/>
      <c r="BL104" s="13">
        <v>465</v>
      </c>
      <c r="BM104" s="13">
        <v>355</v>
      </c>
      <c r="BN104" s="13">
        <v>0</v>
      </c>
      <c r="BO104" s="13">
        <v>0</v>
      </c>
      <c r="BP104" s="13">
        <v>820</v>
      </c>
      <c r="BQ104" s="13">
        <v>0</v>
      </c>
      <c r="BR104" s="13">
        <v>85</v>
      </c>
      <c r="BS104" s="13">
        <v>0</v>
      </c>
      <c r="BT104" s="13">
        <v>0</v>
      </c>
      <c r="BU104" s="13">
        <v>85</v>
      </c>
      <c r="BV104" s="13">
        <v>190</v>
      </c>
    </row>
    <row r="105" spans="1:74" x14ac:dyDescent="0.45">
      <c r="A105" t="s">
        <v>285</v>
      </c>
      <c r="B105" t="s">
        <v>286</v>
      </c>
      <c r="C105" s="13">
        <v>30110</v>
      </c>
      <c r="D105" s="13">
        <v>3955</v>
      </c>
      <c r="E105" s="13">
        <v>28522</v>
      </c>
      <c r="F105" s="13">
        <v>8530</v>
      </c>
      <c r="G105" s="13">
        <f t="shared" si="2"/>
        <v>37052</v>
      </c>
      <c r="H105" s="13">
        <v>0</v>
      </c>
      <c r="I105" s="13">
        <v>0</v>
      </c>
      <c r="J105" s="13">
        <v>0</v>
      </c>
      <c r="K105" s="13">
        <v>71117</v>
      </c>
      <c r="L105" s="13">
        <v>309014</v>
      </c>
      <c r="M105" s="13">
        <v>98653</v>
      </c>
      <c r="N105" s="13">
        <v>86377</v>
      </c>
      <c r="O105" s="13">
        <v>10617</v>
      </c>
      <c r="P105" s="13"/>
      <c r="Q105" s="13">
        <v>1882</v>
      </c>
      <c r="R105" s="13">
        <v>577660</v>
      </c>
      <c r="S105" s="13">
        <v>4980</v>
      </c>
      <c r="T105" s="13">
        <v>6544</v>
      </c>
      <c r="U105" s="13">
        <v>4602</v>
      </c>
      <c r="V105" s="13">
        <v>15275</v>
      </c>
      <c r="W105" s="13">
        <v>1712</v>
      </c>
      <c r="X105" s="13">
        <v>845</v>
      </c>
      <c r="Y105" s="13">
        <v>5151</v>
      </c>
      <c r="Z105" s="13">
        <v>243</v>
      </c>
      <c r="AA105" s="13">
        <f t="shared" si="3"/>
        <v>39352</v>
      </c>
      <c r="AB105" s="13">
        <v>580</v>
      </c>
      <c r="AC105" s="13">
        <v>39932</v>
      </c>
      <c r="AD105" s="13">
        <v>13954</v>
      </c>
      <c r="AE105" s="13">
        <v>1591</v>
      </c>
      <c r="AF105" s="13">
        <v>17762</v>
      </c>
      <c r="AG105" s="13">
        <v>0</v>
      </c>
      <c r="AH105" s="13">
        <v>5806</v>
      </c>
      <c r="AI105" s="13">
        <v>970</v>
      </c>
      <c r="AJ105" s="13">
        <v>80015</v>
      </c>
      <c r="AK105" s="13">
        <v>7251</v>
      </c>
      <c r="AL105" s="13">
        <v>0</v>
      </c>
      <c r="AM105" s="13">
        <v>1056</v>
      </c>
      <c r="AN105" s="13">
        <v>482</v>
      </c>
      <c r="AO105" s="13">
        <v>8789</v>
      </c>
      <c r="AP105" s="13">
        <v>2565</v>
      </c>
      <c r="AQ105" s="13">
        <v>1985</v>
      </c>
      <c r="AR105" s="13">
        <v>5299</v>
      </c>
      <c r="AS105" s="13">
        <v>9849</v>
      </c>
      <c r="AT105" s="13"/>
      <c r="AU105" s="13">
        <v>541</v>
      </c>
      <c r="AV105" s="13"/>
      <c r="AW105" s="13">
        <v>1848</v>
      </c>
      <c r="AX105" s="13">
        <v>23526</v>
      </c>
      <c r="AY105" s="13">
        <v>25915</v>
      </c>
      <c r="AZ105" s="13">
        <v>30295</v>
      </c>
      <c r="BA105" s="13">
        <v>1190</v>
      </c>
      <c r="BB105" s="13">
        <v>31485</v>
      </c>
      <c r="BC105" s="13"/>
      <c r="BD105" s="13">
        <v>9328</v>
      </c>
      <c r="BE105" s="13">
        <v>552</v>
      </c>
      <c r="BF105" s="13">
        <v>20</v>
      </c>
      <c r="BG105" s="13">
        <v>2495</v>
      </c>
      <c r="BH105" s="13">
        <v>16582</v>
      </c>
      <c r="BI105" s="13">
        <v>86377</v>
      </c>
      <c r="BJ105" s="13">
        <v>10617</v>
      </c>
      <c r="BK105" s="13"/>
      <c r="BL105" s="13">
        <v>16255</v>
      </c>
      <c r="BM105" s="13">
        <v>13445</v>
      </c>
      <c r="BN105" s="13">
        <v>0</v>
      </c>
      <c r="BO105" s="13">
        <v>0</v>
      </c>
      <c r="BP105" s="13">
        <v>29695</v>
      </c>
      <c r="BQ105" s="13">
        <v>5</v>
      </c>
      <c r="BR105" s="13">
        <v>2990</v>
      </c>
      <c r="BS105" s="13">
        <v>10</v>
      </c>
      <c r="BT105" s="13">
        <v>0</v>
      </c>
      <c r="BU105" s="13">
        <v>3005</v>
      </c>
      <c r="BV105" s="13">
        <v>6365</v>
      </c>
    </row>
    <row r="106" spans="1:74" x14ac:dyDescent="0.45">
      <c r="A106" t="s">
        <v>287</v>
      </c>
      <c r="B106" t="s">
        <v>288</v>
      </c>
      <c r="C106" s="13">
        <v>1570</v>
      </c>
      <c r="D106" s="13">
        <v>2850</v>
      </c>
      <c r="E106" s="13">
        <v>6643</v>
      </c>
      <c r="F106" s="13">
        <v>0</v>
      </c>
      <c r="G106" s="13">
        <f t="shared" si="2"/>
        <v>6643</v>
      </c>
      <c r="H106" s="13">
        <v>0</v>
      </c>
      <c r="I106" s="13">
        <v>0</v>
      </c>
      <c r="J106" s="13">
        <v>322</v>
      </c>
      <c r="K106" s="13">
        <v>11385</v>
      </c>
      <c r="L106" s="13">
        <v>4337</v>
      </c>
      <c r="M106" s="13">
        <v>80996</v>
      </c>
      <c r="N106" s="13">
        <v>143366</v>
      </c>
      <c r="O106" s="13">
        <v>1178</v>
      </c>
      <c r="P106" s="13"/>
      <c r="Q106" s="13">
        <v>1412</v>
      </c>
      <c r="R106" s="13">
        <v>242674</v>
      </c>
      <c r="S106" s="13">
        <v>391</v>
      </c>
      <c r="T106" s="13">
        <v>7642</v>
      </c>
      <c r="U106" s="13">
        <v>73</v>
      </c>
      <c r="V106" s="13">
        <v>207</v>
      </c>
      <c r="W106" s="13">
        <v>627</v>
      </c>
      <c r="X106" s="13">
        <v>0</v>
      </c>
      <c r="Y106" s="13">
        <v>0</v>
      </c>
      <c r="Z106" s="13">
        <v>0</v>
      </c>
      <c r="AA106" s="13">
        <f t="shared" si="3"/>
        <v>8940</v>
      </c>
      <c r="AB106" s="13">
        <v>116</v>
      </c>
      <c r="AC106" s="13">
        <v>9056</v>
      </c>
      <c r="AD106" s="13">
        <v>10467</v>
      </c>
      <c r="AE106" s="13">
        <v>440</v>
      </c>
      <c r="AF106" s="13">
        <v>21970</v>
      </c>
      <c r="AG106" s="13">
        <v>62</v>
      </c>
      <c r="AH106" s="13">
        <v>1667</v>
      </c>
      <c r="AI106" s="13">
        <v>801</v>
      </c>
      <c r="AJ106" s="13">
        <v>44463</v>
      </c>
      <c r="AK106" s="13">
        <v>7921</v>
      </c>
      <c r="AL106" s="13">
        <v>30</v>
      </c>
      <c r="AM106" s="13">
        <v>1705</v>
      </c>
      <c r="AN106" s="13">
        <v>116</v>
      </c>
      <c r="AO106" s="13">
        <v>9772</v>
      </c>
      <c r="AP106" s="13">
        <v>16940</v>
      </c>
      <c r="AQ106" s="13">
        <v>192</v>
      </c>
      <c r="AR106" s="13">
        <v>9629</v>
      </c>
      <c r="AS106" s="13">
        <v>26761</v>
      </c>
      <c r="AT106" s="13"/>
      <c r="AU106" s="13">
        <v>0</v>
      </c>
      <c r="AV106" s="13"/>
      <c r="AW106" s="13">
        <v>0</v>
      </c>
      <c r="AX106" s="13">
        <v>136356</v>
      </c>
      <c r="AY106" s="13">
        <v>136356</v>
      </c>
      <c r="AZ106" s="13">
        <v>0</v>
      </c>
      <c r="BA106" s="13">
        <v>0</v>
      </c>
      <c r="BB106" s="13">
        <v>0</v>
      </c>
      <c r="BC106" s="13"/>
      <c r="BD106" s="13">
        <v>523</v>
      </c>
      <c r="BE106" s="13">
        <v>0</v>
      </c>
      <c r="BF106" s="13">
        <v>530</v>
      </c>
      <c r="BG106" s="13">
        <v>0</v>
      </c>
      <c r="BH106" s="13">
        <v>5957</v>
      </c>
      <c r="BI106" s="13">
        <v>143366</v>
      </c>
      <c r="BJ106" s="13">
        <v>1178</v>
      </c>
      <c r="BK106" s="13"/>
      <c r="BL106" s="13">
        <v>295</v>
      </c>
      <c r="BM106" s="13">
        <v>130</v>
      </c>
      <c r="BN106" s="13">
        <v>0</v>
      </c>
      <c r="BO106" s="13">
        <v>0</v>
      </c>
      <c r="BP106" s="13">
        <v>420</v>
      </c>
      <c r="BQ106" s="13">
        <v>0</v>
      </c>
      <c r="BR106" s="13">
        <v>225</v>
      </c>
      <c r="BS106" s="13">
        <v>0</v>
      </c>
      <c r="BT106" s="13">
        <v>0</v>
      </c>
      <c r="BU106" s="13">
        <v>225</v>
      </c>
      <c r="BV106" s="13">
        <v>540</v>
      </c>
    </row>
    <row r="107" spans="1:74" x14ac:dyDescent="0.45">
      <c r="A107" t="s">
        <v>289</v>
      </c>
      <c r="B107" t="s">
        <v>290</v>
      </c>
      <c r="C107" s="13">
        <v>10934</v>
      </c>
      <c r="D107" s="13">
        <v>3278</v>
      </c>
      <c r="E107" s="13">
        <v>3632</v>
      </c>
      <c r="F107" s="13">
        <v>36</v>
      </c>
      <c r="G107" s="13">
        <f t="shared" si="2"/>
        <v>3668</v>
      </c>
      <c r="H107" s="13">
        <v>2710</v>
      </c>
      <c r="I107" s="13">
        <v>0</v>
      </c>
      <c r="J107" s="13">
        <v>2110</v>
      </c>
      <c r="K107" s="13">
        <v>22700</v>
      </c>
      <c r="L107" s="13">
        <v>253152</v>
      </c>
      <c r="M107" s="13">
        <v>1418</v>
      </c>
      <c r="N107" s="13">
        <v>39468</v>
      </c>
      <c r="O107" s="13">
        <v>2856</v>
      </c>
      <c r="P107" s="13"/>
      <c r="Q107" s="13">
        <v>2036</v>
      </c>
      <c r="R107" s="13">
        <v>321630</v>
      </c>
      <c r="S107" s="13">
        <v>0</v>
      </c>
      <c r="T107" s="13">
        <v>0</v>
      </c>
      <c r="U107" s="13">
        <v>0</v>
      </c>
      <c r="V107" s="13">
        <v>0</v>
      </c>
      <c r="W107" s="13">
        <v>100</v>
      </c>
      <c r="X107" s="13">
        <v>768</v>
      </c>
      <c r="Y107" s="13">
        <v>0</v>
      </c>
      <c r="Z107" s="13">
        <v>11</v>
      </c>
      <c r="AA107" s="13">
        <f t="shared" si="3"/>
        <v>879</v>
      </c>
      <c r="AB107" s="13">
        <v>23</v>
      </c>
      <c r="AC107" s="13">
        <v>902</v>
      </c>
      <c r="AD107" s="13">
        <v>153</v>
      </c>
      <c r="AE107" s="13">
        <v>0</v>
      </c>
      <c r="AF107" s="13">
        <v>81</v>
      </c>
      <c r="AG107" s="13">
        <v>0</v>
      </c>
      <c r="AH107" s="13">
        <v>10</v>
      </c>
      <c r="AI107" s="13">
        <v>0</v>
      </c>
      <c r="AJ107" s="13">
        <v>1146</v>
      </c>
      <c r="AK107" s="13">
        <v>116</v>
      </c>
      <c r="AL107" s="13">
        <v>0</v>
      </c>
      <c r="AM107" s="13">
        <v>0</v>
      </c>
      <c r="AN107" s="13">
        <v>145</v>
      </c>
      <c r="AO107" s="13">
        <v>261</v>
      </c>
      <c r="AP107" s="13">
        <v>0</v>
      </c>
      <c r="AQ107" s="13">
        <v>0</v>
      </c>
      <c r="AR107" s="13">
        <v>11</v>
      </c>
      <c r="AS107" s="13">
        <v>11</v>
      </c>
      <c r="AT107" s="13"/>
      <c r="AU107" s="13">
        <v>1313</v>
      </c>
      <c r="AV107" s="13"/>
      <c r="AW107" s="13">
        <v>476</v>
      </c>
      <c r="AX107" s="13">
        <v>215</v>
      </c>
      <c r="AY107" s="13">
        <v>2004</v>
      </c>
      <c r="AZ107" s="13">
        <v>26021</v>
      </c>
      <c r="BA107" s="13">
        <v>3992</v>
      </c>
      <c r="BB107" s="13">
        <v>30013</v>
      </c>
      <c r="BC107" s="13"/>
      <c r="BD107" s="13">
        <v>0</v>
      </c>
      <c r="BE107" s="13">
        <v>0</v>
      </c>
      <c r="BF107" s="13">
        <v>0</v>
      </c>
      <c r="BG107" s="13">
        <v>114</v>
      </c>
      <c r="BH107" s="13">
        <v>7337</v>
      </c>
      <c r="BI107" s="13">
        <v>39468</v>
      </c>
      <c r="BJ107" s="13">
        <v>2856</v>
      </c>
      <c r="BK107" s="13"/>
      <c r="BL107" s="13">
        <v>14380</v>
      </c>
      <c r="BM107" s="13">
        <v>4680</v>
      </c>
      <c r="BN107" s="13">
        <v>35</v>
      </c>
      <c r="BO107" s="13">
        <v>0</v>
      </c>
      <c r="BP107" s="13">
        <v>19095</v>
      </c>
      <c r="BQ107" s="13">
        <v>0</v>
      </c>
      <c r="BR107" s="13">
        <v>2215</v>
      </c>
      <c r="BS107" s="13">
        <v>0</v>
      </c>
      <c r="BT107" s="13">
        <v>0</v>
      </c>
      <c r="BU107" s="13">
        <v>2215</v>
      </c>
      <c r="BV107" s="13">
        <v>3710</v>
      </c>
    </row>
    <row r="108" spans="1:74" x14ac:dyDescent="0.45">
      <c r="A108" t="s">
        <v>291</v>
      </c>
      <c r="B108" t="s">
        <v>292</v>
      </c>
      <c r="C108" s="13">
        <v>0</v>
      </c>
      <c r="D108" s="13">
        <v>0</v>
      </c>
      <c r="E108" s="13">
        <v>0</v>
      </c>
      <c r="F108" s="13"/>
      <c r="G108" s="13">
        <f t="shared" si="2"/>
        <v>0</v>
      </c>
      <c r="H108" s="13">
        <v>0</v>
      </c>
      <c r="I108" s="13">
        <v>0</v>
      </c>
      <c r="J108" s="13">
        <v>0</v>
      </c>
      <c r="K108" s="13">
        <v>0</v>
      </c>
      <c r="L108" s="13">
        <v>879</v>
      </c>
      <c r="M108" s="13">
        <v>0</v>
      </c>
      <c r="N108" s="13">
        <v>1</v>
      </c>
      <c r="O108" s="13">
        <v>0</v>
      </c>
      <c r="P108" s="13"/>
      <c r="Q108" s="13">
        <v>0</v>
      </c>
      <c r="R108" s="13">
        <v>880</v>
      </c>
      <c r="S108" s="13"/>
      <c r="T108" s="13"/>
      <c r="U108" s="13"/>
      <c r="V108" s="13"/>
      <c r="W108" s="13"/>
      <c r="X108" s="13"/>
      <c r="Y108" s="13"/>
      <c r="Z108" s="13"/>
      <c r="AA108" s="13">
        <f t="shared" si="3"/>
        <v>0</v>
      </c>
      <c r="AB108" s="13"/>
      <c r="AC108" s="13"/>
      <c r="AD108" s="13"/>
      <c r="AE108" s="13"/>
      <c r="AF108" s="13"/>
      <c r="AG108" s="13"/>
      <c r="AH108" s="13"/>
      <c r="AI108" s="13"/>
      <c r="AJ108" s="13">
        <v>0</v>
      </c>
      <c r="AK108" s="13"/>
      <c r="AL108" s="13"/>
      <c r="AM108" s="13"/>
      <c r="AN108" s="13"/>
      <c r="AO108" s="13">
        <v>0</v>
      </c>
      <c r="AP108" s="13"/>
      <c r="AQ108" s="13"/>
      <c r="AR108" s="13"/>
      <c r="AS108" s="13">
        <v>0</v>
      </c>
      <c r="AT108" s="13"/>
      <c r="AU108" s="13">
        <v>0</v>
      </c>
      <c r="AV108" s="13"/>
      <c r="AW108" s="13">
        <v>0</v>
      </c>
      <c r="AX108" s="13">
        <v>0</v>
      </c>
      <c r="AY108" s="13">
        <v>0</v>
      </c>
      <c r="AZ108" s="13">
        <v>0</v>
      </c>
      <c r="BA108" s="13">
        <v>0</v>
      </c>
      <c r="BB108" s="13">
        <v>0</v>
      </c>
      <c r="BC108" s="13"/>
      <c r="BD108" s="13">
        <v>0</v>
      </c>
      <c r="BE108" s="13">
        <v>0</v>
      </c>
      <c r="BF108" s="13">
        <v>0</v>
      </c>
      <c r="BG108" s="13">
        <v>0</v>
      </c>
      <c r="BH108" s="13">
        <v>1</v>
      </c>
      <c r="BI108" s="13">
        <v>1</v>
      </c>
      <c r="BJ108" s="13">
        <v>0</v>
      </c>
      <c r="BK108" s="13"/>
      <c r="BL108" s="13">
        <v>115</v>
      </c>
      <c r="BM108" s="13">
        <v>70</v>
      </c>
      <c r="BN108" s="13">
        <v>0</v>
      </c>
      <c r="BO108" s="13">
        <v>0</v>
      </c>
      <c r="BP108" s="13">
        <v>185</v>
      </c>
      <c r="BQ108" s="13"/>
      <c r="BR108" s="13"/>
      <c r="BS108" s="13"/>
      <c r="BT108" s="13"/>
      <c r="BU108" s="13"/>
      <c r="BV108" s="13"/>
    </row>
    <row r="109" spans="1:74" x14ac:dyDescent="0.45">
      <c r="A109" t="s">
        <v>293</v>
      </c>
      <c r="B109" t="s">
        <v>294</v>
      </c>
      <c r="C109" s="13">
        <v>95</v>
      </c>
      <c r="D109" s="13">
        <v>0</v>
      </c>
      <c r="E109" s="13">
        <v>3293</v>
      </c>
      <c r="F109" s="13">
        <v>4246</v>
      </c>
      <c r="G109" s="13">
        <f t="shared" si="2"/>
        <v>7539</v>
      </c>
      <c r="H109" s="13">
        <v>0</v>
      </c>
      <c r="I109" s="13">
        <v>0</v>
      </c>
      <c r="J109" s="13">
        <v>443</v>
      </c>
      <c r="K109" s="13">
        <v>8077</v>
      </c>
      <c r="L109" s="13">
        <v>137409</v>
      </c>
      <c r="M109" s="13">
        <v>1879</v>
      </c>
      <c r="N109" s="13">
        <v>4550</v>
      </c>
      <c r="O109" s="13">
        <v>1363</v>
      </c>
      <c r="P109" s="13"/>
      <c r="Q109" s="13">
        <v>13150</v>
      </c>
      <c r="R109" s="13">
        <v>166428</v>
      </c>
      <c r="S109" s="13">
        <v>0</v>
      </c>
      <c r="T109" s="13">
        <v>0</v>
      </c>
      <c r="U109" s="13">
        <v>0</v>
      </c>
      <c r="V109" s="13">
        <v>171</v>
      </c>
      <c r="W109" s="13">
        <v>76</v>
      </c>
      <c r="X109" s="13">
        <v>0</v>
      </c>
      <c r="Y109" s="13">
        <v>0</v>
      </c>
      <c r="Z109" s="13">
        <v>0</v>
      </c>
      <c r="AA109" s="13">
        <f t="shared" si="3"/>
        <v>247</v>
      </c>
      <c r="AB109" s="13">
        <v>163</v>
      </c>
      <c r="AC109" s="13">
        <v>410</v>
      </c>
      <c r="AD109" s="13">
        <v>0</v>
      </c>
      <c r="AE109" s="13">
        <v>0</v>
      </c>
      <c r="AF109" s="13">
        <v>0</v>
      </c>
      <c r="AG109" s="13">
        <v>0</v>
      </c>
      <c r="AH109" s="13">
        <v>0</v>
      </c>
      <c r="AI109" s="13">
        <v>0</v>
      </c>
      <c r="AJ109" s="13">
        <v>410</v>
      </c>
      <c r="AK109" s="13">
        <v>1421</v>
      </c>
      <c r="AL109" s="13">
        <v>0</v>
      </c>
      <c r="AM109" s="13">
        <v>0</v>
      </c>
      <c r="AN109" s="13">
        <v>0</v>
      </c>
      <c r="AO109" s="13">
        <v>1421</v>
      </c>
      <c r="AP109" s="13">
        <v>0</v>
      </c>
      <c r="AQ109" s="13">
        <v>0</v>
      </c>
      <c r="AR109" s="13">
        <v>48</v>
      </c>
      <c r="AS109" s="13">
        <v>48</v>
      </c>
      <c r="AT109" s="13"/>
      <c r="AU109" s="13">
        <v>0</v>
      </c>
      <c r="AV109" s="13"/>
      <c r="AW109" s="13">
        <v>0</v>
      </c>
      <c r="AX109" s="13">
        <v>0</v>
      </c>
      <c r="AY109" s="13">
        <v>0</v>
      </c>
      <c r="AZ109" s="13">
        <v>0</v>
      </c>
      <c r="BA109" s="13">
        <v>1564</v>
      </c>
      <c r="BB109" s="13">
        <v>1564</v>
      </c>
      <c r="BC109" s="13"/>
      <c r="BD109" s="13">
        <v>0</v>
      </c>
      <c r="BE109" s="13">
        <v>0</v>
      </c>
      <c r="BF109" s="13">
        <v>0</v>
      </c>
      <c r="BG109" s="13">
        <v>0</v>
      </c>
      <c r="BH109" s="13">
        <v>2986</v>
      </c>
      <c r="BI109" s="13">
        <v>4550</v>
      </c>
      <c r="BJ109" s="13">
        <v>1363</v>
      </c>
      <c r="BK109" s="13"/>
      <c r="BL109" s="13">
        <v>750</v>
      </c>
      <c r="BM109" s="13">
        <v>1325</v>
      </c>
      <c r="BN109" s="13">
        <v>0</v>
      </c>
      <c r="BO109" s="13">
        <v>0</v>
      </c>
      <c r="BP109" s="13">
        <v>2075</v>
      </c>
      <c r="BQ109" s="13">
        <v>5</v>
      </c>
      <c r="BR109" s="13">
        <v>115</v>
      </c>
      <c r="BS109" s="13">
        <v>0</v>
      </c>
      <c r="BT109" s="13">
        <v>0</v>
      </c>
      <c r="BU109" s="13">
        <v>120</v>
      </c>
      <c r="BV109" s="13">
        <v>825</v>
      </c>
    </row>
    <row r="110" spans="1:74" x14ac:dyDescent="0.45">
      <c r="A110" t="s">
        <v>295</v>
      </c>
      <c r="B110" t="s">
        <v>296</v>
      </c>
      <c r="C110" s="13">
        <v>20</v>
      </c>
      <c r="D110" s="13">
        <v>0</v>
      </c>
      <c r="E110" s="13">
        <v>8</v>
      </c>
      <c r="F110" s="13">
        <v>8593</v>
      </c>
      <c r="G110" s="13">
        <f t="shared" si="2"/>
        <v>8601</v>
      </c>
      <c r="H110" s="13">
        <v>0</v>
      </c>
      <c r="I110" s="13">
        <v>0</v>
      </c>
      <c r="J110" s="13">
        <v>83</v>
      </c>
      <c r="K110" s="13">
        <v>8704</v>
      </c>
      <c r="L110" s="13">
        <v>62629</v>
      </c>
      <c r="M110" s="13">
        <v>2742</v>
      </c>
      <c r="N110" s="13">
        <v>93711</v>
      </c>
      <c r="O110" s="13">
        <v>4076</v>
      </c>
      <c r="P110" s="13"/>
      <c r="Q110" s="13">
        <v>3292</v>
      </c>
      <c r="R110" s="13">
        <v>175154</v>
      </c>
      <c r="S110" s="13">
        <v>0</v>
      </c>
      <c r="T110" s="13">
        <v>0</v>
      </c>
      <c r="U110" s="13">
        <v>13</v>
      </c>
      <c r="V110" s="13">
        <v>2</v>
      </c>
      <c r="W110" s="13">
        <v>177</v>
      </c>
      <c r="X110" s="13">
        <v>451</v>
      </c>
      <c r="Y110" s="13">
        <v>0</v>
      </c>
      <c r="Z110" s="13">
        <v>0</v>
      </c>
      <c r="AA110" s="13">
        <f t="shared" si="3"/>
        <v>643</v>
      </c>
      <c r="AB110" s="13">
        <v>78</v>
      </c>
      <c r="AC110" s="13">
        <v>721</v>
      </c>
      <c r="AD110" s="13">
        <v>89</v>
      </c>
      <c r="AE110" s="13">
        <v>238</v>
      </c>
      <c r="AF110" s="13">
        <v>355</v>
      </c>
      <c r="AG110" s="13">
        <v>0</v>
      </c>
      <c r="AH110" s="13">
        <v>0</v>
      </c>
      <c r="AI110" s="13">
        <v>96</v>
      </c>
      <c r="AJ110" s="13">
        <v>1499</v>
      </c>
      <c r="AK110" s="13">
        <v>495</v>
      </c>
      <c r="AL110" s="13">
        <v>406</v>
      </c>
      <c r="AM110" s="13">
        <v>0</v>
      </c>
      <c r="AN110" s="13">
        <v>115</v>
      </c>
      <c r="AO110" s="13">
        <v>1016</v>
      </c>
      <c r="AP110" s="13">
        <v>0</v>
      </c>
      <c r="AQ110" s="13">
        <v>47</v>
      </c>
      <c r="AR110" s="13">
        <v>180</v>
      </c>
      <c r="AS110" s="13">
        <v>227</v>
      </c>
      <c r="AT110" s="13"/>
      <c r="AU110" s="13">
        <v>12920</v>
      </c>
      <c r="AV110" s="13"/>
      <c r="AW110" s="13">
        <v>0</v>
      </c>
      <c r="AX110" s="13">
        <v>12671</v>
      </c>
      <c r="AY110" s="13">
        <v>25591</v>
      </c>
      <c r="AZ110" s="13">
        <v>38482</v>
      </c>
      <c r="BA110" s="13">
        <v>5114</v>
      </c>
      <c r="BB110" s="13">
        <v>43596</v>
      </c>
      <c r="BC110" s="13"/>
      <c r="BD110" s="13">
        <v>0</v>
      </c>
      <c r="BE110" s="13">
        <v>0</v>
      </c>
      <c r="BF110" s="13">
        <v>0</v>
      </c>
      <c r="BG110" s="13">
        <v>0</v>
      </c>
      <c r="BH110" s="13">
        <v>24524</v>
      </c>
      <c r="BI110" s="13">
        <v>93711</v>
      </c>
      <c r="BJ110" s="13">
        <v>4076</v>
      </c>
      <c r="BK110" s="13"/>
      <c r="BL110" s="13">
        <v>155</v>
      </c>
      <c r="BM110" s="13">
        <v>90</v>
      </c>
      <c r="BN110" s="13">
        <v>0</v>
      </c>
      <c r="BO110" s="13">
        <v>0</v>
      </c>
      <c r="BP110" s="13">
        <v>245</v>
      </c>
      <c r="BQ110" s="13">
        <v>5</v>
      </c>
      <c r="BR110" s="13">
        <v>95</v>
      </c>
      <c r="BS110" s="13">
        <v>0</v>
      </c>
      <c r="BT110" s="13">
        <v>0</v>
      </c>
      <c r="BU110" s="13">
        <v>100</v>
      </c>
      <c r="BV110" s="13">
        <v>995</v>
      </c>
    </row>
    <row r="111" spans="1:74" x14ac:dyDescent="0.45">
      <c r="A111" t="s">
        <v>297</v>
      </c>
      <c r="B111" t="s">
        <v>298</v>
      </c>
      <c r="C111" s="13">
        <v>0</v>
      </c>
      <c r="D111" s="13">
        <v>0</v>
      </c>
      <c r="E111" s="13">
        <v>0</v>
      </c>
      <c r="F111" s="13"/>
      <c r="G111" s="13">
        <f t="shared" si="2"/>
        <v>0</v>
      </c>
      <c r="H111" s="13">
        <v>0</v>
      </c>
      <c r="I111" s="13">
        <v>0</v>
      </c>
      <c r="J111" s="13">
        <v>0</v>
      </c>
      <c r="K111" s="13">
        <v>0</v>
      </c>
      <c r="L111" s="13">
        <v>1881</v>
      </c>
      <c r="M111" s="13">
        <v>0</v>
      </c>
      <c r="N111" s="13">
        <v>44</v>
      </c>
      <c r="O111" s="13">
        <v>22</v>
      </c>
      <c r="P111" s="13"/>
      <c r="Q111" s="13">
        <v>1003</v>
      </c>
      <c r="R111" s="13">
        <v>2950</v>
      </c>
      <c r="S111" s="13"/>
      <c r="T111" s="13"/>
      <c r="U111" s="13"/>
      <c r="V111" s="13"/>
      <c r="W111" s="13"/>
      <c r="X111" s="13"/>
      <c r="Y111" s="13"/>
      <c r="Z111" s="13"/>
      <c r="AA111" s="13">
        <f t="shared" si="3"/>
        <v>0</v>
      </c>
      <c r="AB111" s="13"/>
      <c r="AC111" s="13"/>
      <c r="AD111" s="13"/>
      <c r="AE111" s="13"/>
      <c r="AF111" s="13"/>
      <c r="AG111" s="13"/>
      <c r="AH111" s="13"/>
      <c r="AI111" s="13"/>
      <c r="AJ111" s="13">
        <v>0</v>
      </c>
      <c r="AK111" s="13"/>
      <c r="AL111" s="13"/>
      <c r="AM111" s="13"/>
      <c r="AN111" s="13"/>
      <c r="AO111" s="13">
        <v>0</v>
      </c>
      <c r="AP111" s="13"/>
      <c r="AQ111" s="13"/>
      <c r="AR111" s="13"/>
      <c r="AS111" s="13">
        <v>0</v>
      </c>
      <c r="AT111" s="13"/>
      <c r="AU111" s="13">
        <v>0</v>
      </c>
      <c r="AV111" s="13"/>
      <c r="AW111" s="13">
        <v>0</v>
      </c>
      <c r="AX111" s="13">
        <v>0</v>
      </c>
      <c r="AY111" s="13">
        <v>0</v>
      </c>
      <c r="AZ111" s="13">
        <v>0</v>
      </c>
      <c r="BA111" s="13">
        <v>0</v>
      </c>
      <c r="BB111" s="13">
        <v>0</v>
      </c>
      <c r="BC111" s="13"/>
      <c r="BD111" s="13">
        <v>0</v>
      </c>
      <c r="BE111" s="13">
        <v>0</v>
      </c>
      <c r="BF111" s="13">
        <v>0</v>
      </c>
      <c r="BG111" s="13">
        <v>0</v>
      </c>
      <c r="BH111" s="13">
        <v>44</v>
      </c>
      <c r="BI111" s="13">
        <v>44</v>
      </c>
      <c r="BJ111" s="13">
        <v>22</v>
      </c>
      <c r="BK111" s="13"/>
      <c r="BL111" s="13">
        <v>80</v>
      </c>
      <c r="BM111" s="13">
        <v>35</v>
      </c>
      <c r="BN111" s="13">
        <v>0</v>
      </c>
      <c r="BO111" s="13">
        <v>30</v>
      </c>
      <c r="BP111" s="13">
        <v>145</v>
      </c>
      <c r="BQ111" s="13"/>
      <c r="BR111" s="13"/>
      <c r="BS111" s="13"/>
      <c r="BT111" s="13"/>
      <c r="BU111" s="13"/>
      <c r="BV111" s="13"/>
    </row>
    <row r="112" spans="1:74" x14ac:dyDescent="0.45">
      <c r="A112" t="s">
        <v>299</v>
      </c>
      <c r="B112" t="s">
        <v>300</v>
      </c>
      <c r="C112" s="13">
        <v>0</v>
      </c>
      <c r="D112" s="13">
        <v>0</v>
      </c>
      <c r="E112" s="13">
        <v>0</v>
      </c>
      <c r="F112" s="13">
        <v>0</v>
      </c>
      <c r="G112" s="13">
        <f t="shared" si="2"/>
        <v>0</v>
      </c>
      <c r="H112" s="13">
        <v>0</v>
      </c>
      <c r="I112" s="13">
        <v>0</v>
      </c>
      <c r="J112" s="13">
        <v>0</v>
      </c>
      <c r="K112" s="13">
        <v>0</v>
      </c>
      <c r="L112" s="13">
        <v>281</v>
      </c>
      <c r="M112" s="13">
        <v>0</v>
      </c>
      <c r="N112" s="13">
        <v>292</v>
      </c>
      <c r="O112" s="13">
        <v>0</v>
      </c>
      <c r="P112" s="13"/>
      <c r="Q112" s="13">
        <v>0</v>
      </c>
      <c r="R112" s="13">
        <v>573</v>
      </c>
      <c r="S112" s="13"/>
      <c r="T112" s="13"/>
      <c r="U112" s="13"/>
      <c r="V112" s="13"/>
      <c r="W112" s="13"/>
      <c r="X112" s="13"/>
      <c r="Y112" s="13"/>
      <c r="Z112" s="13"/>
      <c r="AA112" s="13">
        <f t="shared" si="3"/>
        <v>0</v>
      </c>
      <c r="AB112" s="13"/>
      <c r="AC112" s="13"/>
      <c r="AD112" s="13"/>
      <c r="AE112" s="13"/>
      <c r="AF112" s="13"/>
      <c r="AG112" s="13"/>
      <c r="AH112" s="13"/>
      <c r="AI112" s="13"/>
      <c r="AJ112" s="13">
        <v>0</v>
      </c>
      <c r="AK112" s="13"/>
      <c r="AL112" s="13"/>
      <c r="AM112" s="13"/>
      <c r="AN112" s="13"/>
      <c r="AO112" s="13">
        <v>0</v>
      </c>
      <c r="AP112" s="13"/>
      <c r="AQ112" s="13"/>
      <c r="AR112" s="13"/>
      <c r="AS112" s="13">
        <v>0</v>
      </c>
      <c r="AT112" s="13"/>
      <c r="AU112" s="13">
        <v>0</v>
      </c>
      <c r="AV112" s="13"/>
      <c r="AW112" s="13">
        <v>0</v>
      </c>
      <c r="AX112" s="13">
        <v>292</v>
      </c>
      <c r="AY112" s="13">
        <v>292</v>
      </c>
      <c r="AZ112" s="13">
        <v>0</v>
      </c>
      <c r="BA112" s="13">
        <v>0</v>
      </c>
      <c r="BB112" s="13">
        <v>0</v>
      </c>
      <c r="BC112" s="13"/>
      <c r="BD112" s="13">
        <v>0</v>
      </c>
      <c r="BE112" s="13">
        <v>0</v>
      </c>
      <c r="BF112" s="13">
        <v>0</v>
      </c>
      <c r="BG112" s="13">
        <v>0</v>
      </c>
      <c r="BH112" s="13">
        <v>0</v>
      </c>
      <c r="BI112" s="13">
        <v>292</v>
      </c>
      <c r="BJ112" s="13">
        <v>0</v>
      </c>
      <c r="BK112" s="13"/>
      <c r="BL112" s="13">
        <v>25</v>
      </c>
      <c r="BM112" s="13">
        <v>25</v>
      </c>
      <c r="BN112" s="13">
        <v>0</v>
      </c>
      <c r="BO112" s="13">
        <v>0</v>
      </c>
      <c r="BP112" s="13">
        <v>50</v>
      </c>
      <c r="BQ112" s="13"/>
      <c r="BR112" s="13"/>
      <c r="BS112" s="13"/>
      <c r="BT112" s="13"/>
      <c r="BU112" s="13"/>
      <c r="BV112" s="13"/>
    </row>
    <row r="113" spans="1:74" x14ac:dyDescent="0.45">
      <c r="A113" t="s">
        <v>301</v>
      </c>
      <c r="B113" t="s">
        <v>302</v>
      </c>
      <c r="C113" s="13">
        <v>0</v>
      </c>
      <c r="D113" s="13">
        <v>0</v>
      </c>
      <c r="E113" s="13">
        <v>0</v>
      </c>
      <c r="F113" s="13"/>
      <c r="G113" s="13">
        <f t="shared" si="2"/>
        <v>0</v>
      </c>
      <c r="H113" s="13">
        <v>0</v>
      </c>
      <c r="I113" s="13">
        <v>0</v>
      </c>
      <c r="J113" s="13">
        <v>0</v>
      </c>
      <c r="K113" s="13">
        <v>0</v>
      </c>
      <c r="L113" s="13">
        <v>4174</v>
      </c>
      <c r="M113" s="13">
        <v>0</v>
      </c>
      <c r="N113" s="13">
        <v>530</v>
      </c>
      <c r="O113" s="13">
        <v>1</v>
      </c>
      <c r="P113" s="13"/>
      <c r="Q113" s="13">
        <v>0</v>
      </c>
      <c r="R113" s="13">
        <v>4705</v>
      </c>
      <c r="S113" s="13"/>
      <c r="T113" s="13"/>
      <c r="U113" s="13"/>
      <c r="V113" s="13"/>
      <c r="W113" s="13"/>
      <c r="X113" s="13"/>
      <c r="Y113" s="13"/>
      <c r="Z113" s="13"/>
      <c r="AA113" s="13">
        <f t="shared" si="3"/>
        <v>0</v>
      </c>
      <c r="AB113" s="13"/>
      <c r="AC113" s="13"/>
      <c r="AD113" s="13"/>
      <c r="AE113" s="13"/>
      <c r="AF113" s="13"/>
      <c r="AG113" s="13"/>
      <c r="AH113" s="13"/>
      <c r="AI113" s="13"/>
      <c r="AJ113" s="13">
        <v>0</v>
      </c>
      <c r="AK113" s="13"/>
      <c r="AL113" s="13"/>
      <c r="AM113" s="13"/>
      <c r="AN113" s="13"/>
      <c r="AO113" s="13">
        <v>0</v>
      </c>
      <c r="AP113" s="13"/>
      <c r="AQ113" s="13"/>
      <c r="AR113" s="13"/>
      <c r="AS113" s="13">
        <v>0</v>
      </c>
      <c r="AT113" s="13"/>
      <c r="AU113" s="13">
        <v>0</v>
      </c>
      <c r="AV113" s="13"/>
      <c r="AW113" s="13">
        <v>0</v>
      </c>
      <c r="AX113" s="13">
        <v>0</v>
      </c>
      <c r="AY113" s="13">
        <v>0</v>
      </c>
      <c r="AZ113" s="13">
        <v>0</v>
      </c>
      <c r="BA113" s="13">
        <v>0</v>
      </c>
      <c r="BB113" s="13">
        <v>0</v>
      </c>
      <c r="BC113" s="13"/>
      <c r="BD113" s="13">
        <v>0</v>
      </c>
      <c r="BE113" s="13">
        <v>0</v>
      </c>
      <c r="BF113" s="13">
        <v>0</v>
      </c>
      <c r="BG113" s="13">
        <v>0</v>
      </c>
      <c r="BH113" s="13">
        <v>530</v>
      </c>
      <c r="BI113" s="13">
        <v>530</v>
      </c>
      <c r="BJ113" s="13">
        <v>1</v>
      </c>
      <c r="BK113" s="13"/>
      <c r="BL113" s="13"/>
      <c r="BM113" s="13"/>
      <c r="BN113" s="13"/>
      <c r="BO113" s="13"/>
      <c r="BP113" s="13"/>
      <c r="BQ113" s="13"/>
      <c r="BR113" s="13"/>
      <c r="BS113" s="13"/>
      <c r="BT113" s="13"/>
      <c r="BU113" s="13"/>
      <c r="BV113" s="13"/>
    </row>
    <row r="114" spans="1:74" x14ac:dyDescent="0.45">
      <c r="A114" t="s">
        <v>303</v>
      </c>
      <c r="B114" t="s">
        <v>304</v>
      </c>
      <c r="C114" s="13">
        <v>0</v>
      </c>
      <c r="D114" s="13">
        <v>0</v>
      </c>
      <c r="E114" s="13">
        <v>0</v>
      </c>
      <c r="F114" s="13"/>
      <c r="G114" s="13">
        <f t="shared" si="2"/>
        <v>0</v>
      </c>
      <c r="H114" s="13">
        <v>0</v>
      </c>
      <c r="I114" s="13">
        <v>0</v>
      </c>
      <c r="J114" s="13">
        <v>0</v>
      </c>
      <c r="K114" s="13">
        <v>0</v>
      </c>
      <c r="L114" s="13">
        <v>5039</v>
      </c>
      <c r="M114" s="13">
        <v>0</v>
      </c>
      <c r="N114" s="13">
        <v>5</v>
      </c>
      <c r="O114" s="13">
        <v>0</v>
      </c>
      <c r="P114" s="13"/>
      <c r="Q114" s="13">
        <v>0</v>
      </c>
      <c r="R114" s="13">
        <v>5044</v>
      </c>
      <c r="S114" s="13"/>
      <c r="T114" s="13"/>
      <c r="U114" s="13"/>
      <c r="V114" s="13"/>
      <c r="W114" s="13"/>
      <c r="X114" s="13"/>
      <c r="Y114" s="13"/>
      <c r="Z114" s="13"/>
      <c r="AA114" s="13">
        <f t="shared" si="3"/>
        <v>0</v>
      </c>
      <c r="AB114" s="13"/>
      <c r="AC114" s="13"/>
      <c r="AD114" s="13"/>
      <c r="AE114" s="13"/>
      <c r="AF114" s="13"/>
      <c r="AG114" s="13"/>
      <c r="AH114" s="13"/>
      <c r="AI114" s="13"/>
      <c r="AJ114" s="13">
        <v>0</v>
      </c>
      <c r="AK114" s="13"/>
      <c r="AL114" s="13"/>
      <c r="AM114" s="13"/>
      <c r="AN114" s="13"/>
      <c r="AO114" s="13">
        <v>0</v>
      </c>
      <c r="AP114" s="13"/>
      <c r="AQ114" s="13"/>
      <c r="AR114" s="13"/>
      <c r="AS114" s="13">
        <v>0</v>
      </c>
      <c r="AT114" s="13"/>
      <c r="AU114" s="13">
        <v>0</v>
      </c>
      <c r="AV114" s="13"/>
      <c r="AW114" s="13">
        <v>0</v>
      </c>
      <c r="AX114" s="13">
        <v>0</v>
      </c>
      <c r="AY114" s="13">
        <v>0</v>
      </c>
      <c r="AZ114" s="13">
        <v>0</v>
      </c>
      <c r="BA114" s="13">
        <v>0</v>
      </c>
      <c r="BB114" s="13">
        <v>0</v>
      </c>
      <c r="BC114" s="13"/>
      <c r="BD114" s="13">
        <v>0</v>
      </c>
      <c r="BE114" s="13">
        <v>0</v>
      </c>
      <c r="BF114" s="13">
        <v>0</v>
      </c>
      <c r="BG114" s="13">
        <v>0</v>
      </c>
      <c r="BH114" s="13">
        <v>5</v>
      </c>
      <c r="BI114" s="13">
        <v>5</v>
      </c>
      <c r="BJ114" s="13">
        <v>0</v>
      </c>
      <c r="BK114" s="13"/>
      <c r="BL114" s="13">
        <v>390</v>
      </c>
      <c r="BM114" s="13">
        <v>595</v>
      </c>
      <c r="BN114" s="13">
        <v>0</v>
      </c>
      <c r="BO114" s="13">
        <v>0</v>
      </c>
      <c r="BP114" s="13">
        <v>985</v>
      </c>
      <c r="BQ114" s="13"/>
      <c r="BR114" s="13"/>
      <c r="BS114" s="13"/>
      <c r="BT114" s="13"/>
      <c r="BU114" s="13"/>
      <c r="BV114" s="13"/>
    </row>
    <row r="115" spans="1:74" x14ac:dyDescent="0.45">
      <c r="A115" t="s">
        <v>305</v>
      </c>
      <c r="B115" t="s">
        <v>306</v>
      </c>
      <c r="C115" s="13">
        <v>4698</v>
      </c>
      <c r="D115" s="13">
        <v>1016</v>
      </c>
      <c r="E115" s="13">
        <v>1197</v>
      </c>
      <c r="F115" s="13">
        <v>859</v>
      </c>
      <c r="G115" s="13">
        <f t="shared" si="2"/>
        <v>2056</v>
      </c>
      <c r="H115" s="13">
        <v>0</v>
      </c>
      <c r="I115" s="13">
        <v>121</v>
      </c>
      <c r="J115" s="13">
        <v>563</v>
      </c>
      <c r="K115" s="13">
        <v>8454</v>
      </c>
      <c r="L115" s="13">
        <v>71979</v>
      </c>
      <c r="M115" s="13">
        <v>459</v>
      </c>
      <c r="N115" s="13">
        <v>5844</v>
      </c>
      <c r="O115" s="13">
        <v>716</v>
      </c>
      <c r="P115" s="13"/>
      <c r="Q115" s="13">
        <v>210</v>
      </c>
      <c r="R115" s="13">
        <v>87662</v>
      </c>
      <c r="S115" s="13">
        <v>0</v>
      </c>
      <c r="T115" s="13">
        <v>0</v>
      </c>
      <c r="U115" s="13">
        <v>0</v>
      </c>
      <c r="V115" s="13">
        <v>0</v>
      </c>
      <c r="W115" s="13">
        <v>0</v>
      </c>
      <c r="X115" s="13">
        <v>0</v>
      </c>
      <c r="Y115" s="13">
        <v>0</v>
      </c>
      <c r="Z115" s="13">
        <v>0</v>
      </c>
      <c r="AA115" s="13">
        <f t="shared" si="3"/>
        <v>0</v>
      </c>
      <c r="AB115" s="13">
        <v>0</v>
      </c>
      <c r="AC115" s="13">
        <v>0</v>
      </c>
      <c r="AD115" s="13">
        <v>0</v>
      </c>
      <c r="AE115" s="13">
        <v>228</v>
      </c>
      <c r="AF115" s="13">
        <v>161</v>
      </c>
      <c r="AG115" s="13">
        <v>0</v>
      </c>
      <c r="AH115" s="13">
        <v>6</v>
      </c>
      <c r="AI115" s="13">
        <v>0</v>
      </c>
      <c r="AJ115" s="13">
        <v>395</v>
      </c>
      <c r="AK115" s="13">
        <v>16</v>
      </c>
      <c r="AL115" s="13">
        <v>0</v>
      </c>
      <c r="AM115" s="13">
        <v>0</v>
      </c>
      <c r="AN115" s="13">
        <v>45</v>
      </c>
      <c r="AO115" s="13">
        <v>61</v>
      </c>
      <c r="AP115" s="13">
        <v>0</v>
      </c>
      <c r="AQ115" s="13">
        <v>0</v>
      </c>
      <c r="AR115" s="13">
        <v>3</v>
      </c>
      <c r="AS115" s="13">
        <v>3</v>
      </c>
      <c r="AT115" s="13"/>
      <c r="AU115" s="13">
        <v>25</v>
      </c>
      <c r="AV115" s="13"/>
      <c r="AW115" s="13">
        <v>18</v>
      </c>
      <c r="AX115" s="13">
        <v>3162</v>
      </c>
      <c r="AY115" s="13">
        <v>3205</v>
      </c>
      <c r="AZ115" s="13">
        <v>0</v>
      </c>
      <c r="BA115" s="13">
        <v>56</v>
      </c>
      <c r="BB115" s="13">
        <v>56</v>
      </c>
      <c r="BC115" s="13"/>
      <c r="BD115" s="13">
        <v>321</v>
      </c>
      <c r="BE115" s="13">
        <v>0</v>
      </c>
      <c r="BF115" s="13">
        <v>0</v>
      </c>
      <c r="BG115" s="13">
        <v>0</v>
      </c>
      <c r="BH115" s="13">
        <v>2262</v>
      </c>
      <c r="BI115" s="13">
        <v>5844</v>
      </c>
      <c r="BJ115" s="13">
        <v>716</v>
      </c>
      <c r="BK115" s="13"/>
      <c r="BL115" s="13">
        <v>5990</v>
      </c>
      <c r="BM115" s="13">
        <v>3205</v>
      </c>
      <c r="BN115" s="13">
        <v>0</v>
      </c>
      <c r="BO115" s="13">
        <v>0</v>
      </c>
      <c r="BP115" s="13">
        <v>9200</v>
      </c>
      <c r="BQ115" s="13">
        <v>5</v>
      </c>
      <c r="BR115" s="13">
        <v>415</v>
      </c>
      <c r="BS115" s="13">
        <v>0</v>
      </c>
      <c r="BT115" s="13">
        <v>0</v>
      </c>
      <c r="BU115" s="13">
        <v>420</v>
      </c>
      <c r="BV115" s="13">
        <v>885</v>
      </c>
    </row>
    <row r="116" spans="1:74" x14ac:dyDescent="0.45">
      <c r="A116" t="s">
        <v>307</v>
      </c>
      <c r="B116" t="s">
        <v>308</v>
      </c>
      <c r="C116" s="13">
        <v>0</v>
      </c>
      <c r="D116" s="13">
        <v>0</v>
      </c>
      <c r="E116" s="13">
        <v>0</v>
      </c>
      <c r="F116" s="13">
        <v>0</v>
      </c>
      <c r="G116" s="13">
        <f t="shared" si="2"/>
        <v>0</v>
      </c>
      <c r="H116" s="13">
        <v>0</v>
      </c>
      <c r="I116" s="13">
        <v>0</v>
      </c>
      <c r="J116" s="13">
        <v>0</v>
      </c>
      <c r="K116" s="13">
        <v>0</v>
      </c>
      <c r="L116" s="13">
        <v>584</v>
      </c>
      <c r="M116" s="13">
        <v>0</v>
      </c>
      <c r="N116" s="13">
        <v>0</v>
      </c>
      <c r="O116" s="13">
        <v>0</v>
      </c>
      <c r="P116" s="13"/>
      <c r="Q116" s="13">
        <v>0</v>
      </c>
      <c r="R116" s="13">
        <v>584</v>
      </c>
      <c r="S116" s="13"/>
      <c r="T116" s="13"/>
      <c r="U116" s="13"/>
      <c r="V116" s="13"/>
      <c r="W116" s="13"/>
      <c r="X116" s="13"/>
      <c r="Y116" s="13"/>
      <c r="Z116" s="13"/>
      <c r="AA116" s="13">
        <f t="shared" si="3"/>
        <v>0</v>
      </c>
      <c r="AB116" s="13"/>
      <c r="AC116" s="13"/>
      <c r="AD116" s="13"/>
      <c r="AE116" s="13"/>
      <c r="AF116" s="13"/>
      <c r="AG116" s="13"/>
      <c r="AH116" s="13"/>
      <c r="AI116" s="13"/>
      <c r="AJ116" s="13">
        <v>0</v>
      </c>
      <c r="AK116" s="13"/>
      <c r="AL116" s="13"/>
      <c r="AM116" s="13"/>
      <c r="AN116" s="13"/>
      <c r="AO116" s="13">
        <v>0</v>
      </c>
      <c r="AP116" s="13"/>
      <c r="AQ116" s="13"/>
      <c r="AR116" s="13"/>
      <c r="AS116" s="13">
        <v>0</v>
      </c>
      <c r="AT116" s="13"/>
      <c r="AU116" s="13">
        <v>0</v>
      </c>
      <c r="AV116" s="13"/>
      <c r="AW116" s="13">
        <v>0</v>
      </c>
      <c r="AX116" s="13">
        <v>0</v>
      </c>
      <c r="AY116" s="13">
        <v>0</v>
      </c>
      <c r="AZ116" s="13">
        <v>0</v>
      </c>
      <c r="BA116" s="13">
        <v>0</v>
      </c>
      <c r="BB116" s="13">
        <v>0</v>
      </c>
      <c r="BC116" s="13"/>
      <c r="BD116" s="13">
        <v>0</v>
      </c>
      <c r="BE116" s="13">
        <v>0</v>
      </c>
      <c r="BF116" s="13">
        <v>0</v>
      </c>
      <c r="BG116" s="13">
        <v>0</v>
      </c>
      <c r="BH116" s="13">
        <v>0</v>
      </c>
      <c r="BI116" s="13">
        <v>0</v>
      </c>
      <c r="BJ116" s="13">
        <v>0</v>
      </c>
      <c r="BK116" s="13"/>
      <c r="BL116" s="13">
        <v>60</v>
      </c>
      <c r="BM116" s="13">
        <v>60</v>
      </c>
      <c r="BN116" s="13">
        <v>0</v>
      </c>
      <c r="BO116" s="13">
        <v>0</v>
      </c>
      <c r="BP116" s="13">
        <v>120</v>
      </c>
      <c r="BQ116" s="13"/>
      <c r="BR116" s="13"/>
      <c r="BS116" s="13"/>
      <c r="BT116" s="13"/>
      <c r="BU116" s="13"/>
      <c r="BV116" s="13"/>
    </row>
    <row r="117" spans="1:74" x14ac:dyDescent="0.45">
      <c r="A117" t="s">
        <v>309</v>
      </c>
      <c r="B117" t="s">
        <v>310</v>
      </c>
      <c r="C117" s="13">
        <v>10544</v>
      </c>
      <c r="D117" s="13">
        <v>3485</v>
      </c>
      <c r="E117" s="13">
        <v>1924</v>
      </c>
      <c r="F117" s="13">
        <v>0</v>
      </c>
      <c r="G117" s="13">
        <f t="shared" si="2"/>
        <v>1924</v>
      </c>
      <c r="H117" s="13">
        <v>12416</v>
      </c>
      <c r="I117" s="13">
        <v>0</v>
      </c>
      <c r="J117" s="13">
        <v>2330</v>
      </c>
      <c r="K117" s="13">
        <v>30699</v>
      </c>
      <c r="L117" s="13">
        <v>111344</v>
      </c>
      <c r="M117" s="13">
        <v>4429</v>
      </c>
      <c r="N117" s="13">
        <v>33623</v>
      </c>
      <c r="O117" s="13">
        <v>302</v>
      </c>
      <c r="P117" s="13"/>
      <c r="Q117" s="13">
        <v>647</v>
      </c>
      <c r="R117" s="13">
        <v>181044</v>
      </c>
      <c r="S117" s="13">
        <v>0</v>
      </c>
      <c r="T117" s="13">
        <v>0</v>
      </c>
      <c r="U117" s="13">
        <v>0</v>
      </c>
      <c r="V117" s="13">
        <v>672</v>
      </c>
      <c r="W117" s="13">
        <v>0</v>
      </c>
      <c r="X117" s="13">
        <v>12</v>
      </c>
      <c r="Y117" s="13">
        <v>0</v>
      </c>
      <c r="Z117" s="13">
        <v>0</v>
      </c>
      <c r="AA117" s="13">
        <f t="shared" si="3"/>
        <v>684</v>
      </c>
      <c r="AB117" s="13">
        <v>14</v>
      </c>
      <c r="AC117" s="13">
        <v>698</v>
      </c>
      <c r="AD117" s="13">
        <v>0</v>
      </c>
      <c r="AE117" s="13">
        <v>390</v>
      </c>
      <c r="AF117" s="13">
        <v>1110</v>
      </c>
      <c r="AG117" s="13">
        <v>0</v>
      </c>
      <c r="AH117" s="13">
        <v>573</v>
      </c>
      <c r="AI117" s="13">
        <v>0</v>
      </c>
      <c r="AJ117" s="13">
        <v>2771</v>
      </c>
      <c r="AK117" s="13">
        <v>1018</v>
      </c>
      <c r="AL117" s="13">
        <v>280</v>
      </c>
      <c r="AM117" s="13">
        <v>0</v>
      </c>
      <c r="AN117" s="13">
        <v>0</v>
      </c>
      <c r="AO117" s="13">
        <v>1298</v>
      </c>
      <c r="AP117" s="13">
        <v>0</v>
      </c>
      <c r="AQ117" s="13">
        <v>0</v>
      </c>
      <c r="AR117" s="13">
        <v>360</v>
      </c>
      <c r="AS117" s="13">
        <v>360</v>
      </c>
      <c r="AT117" s="13"/>
      <c r="AU117" s="13">
        <v>0</v>
      </c>
      <c r="AV117" s="13"/>
      <c r="AW117" s="13">
        <v>0</v>
      </c>
      <c r="AX117" s="13">
        <v>15748</v>
      </c>
      <c r="AY117" s="13">
        <v>15748</v>
      </c>
      <c r="AZ117" s="13">
        <v>9284</v>
      </c>
      <c r="BA117" s="13">
        <v>1591</v>
      </c>
      <c r="BB117" s="13">
        <v>10875</v>
      </c>
      <c r="BC117" s="13"/>
      <c r="BD117" s="13">
        <v>0</v>
      </c>
      <c r="BE117" s="13">
        <v>0</v>
      </c>
      <c r="BF117" s="13">
        <v>0</v>
      </c>
      <c r="BG117" s="13">
        <v>0</v>
      </c>
      <c r="BH117" s="13">
        <v>7000</v>
      </c>
      <c r="BI117" s="13">
        <v>33623</v>
      </c>
      <c r="BJ117" s="13">
        <v>302</v>
      </c>
      <c r="BK117" s="13"/>
      <c r="BL117" s="13">
        <v>10080</v>
      </c>
      <c r="BM117" s="13">
        <v>7035</v>
      </c>
      <c r="BN117" s="13">
        <v>5</v>
      </c>
      <c r="BO117" s="13">
        <v>0</v>
      </c>
      <c r="BP117" s="13">
        <v>17125</v>
      </c>
      <c r="BQ117" s="13">
        <v>10</v>
      </c>
      <c r="BR117" s="13">
        <v>1075</v>
      </c>
      <c r="BS117" s="13">
        <v>45</v>
      </c>
      <c r="BT117" s="13">
        <v>0</v>
      </c>
      <c r="BU117" s="13">
        <v>1125</v>
      </c>
      <c r="BV117" s="13">
        <v>1960</v>
      </c>
    </row>
    <row r="118" spans="1:74" x14ac:dyDescent="0.45">
      <c r="A118" t="s">
        <v>311</v>
      </c>
      <c r="B118" t="s">
        <v>312</v>
      </c>
      <c r="C118" s="13">
        <v>1814</v>
      </c>
      <c r="D118" s="13">
        <v>5596</v>
      </c>
      <c r="E118" s="13">
        <v>18080</v>
      </c>
      <c r="F118" s="13">
        <v>895</v>
      </c>
      <c r="G118" s="13">
        <f t="shared" si="2"/>
        <v>18975</v>
      </c>
      <c r="H118" s="13">
        <v>0</v>
      </c>
      <c r="I118" s="13">
        <v>0</v>
      </c>
      <c r="J118" s="13">
        <v>33747</v>
      </c>
      <c r="K118" s="13">
        <v>60132</v>
      </c>
      <c r="L118" s="13">
        <v>227406</v>
      </c>
      <c r="M118" s="13">
        <v>33267</v>
      </c>
      <c r="N118" s="13">
        <v>78140</v>
      </c>
      <c r="O118" s="13">
        <v>4667</v>
      </c>
      <c r="P118" s="13"/>
      <c r="Q118" s="13">
        <v>17190</v>
      </c>
      <c r="R118" s="13">
        <v>420802</v>
      </c>
      <c r="S118" s="13">
        <v>0</v>
      </c>
      <c r="T118" s="13">
        <v>163</v>
      </c>
      <c r="U118" s="13">
        <v>213</v>
      </c>
      <c r="V118" s="13">
        <v>475</v>
      </c>
      <c r="W118" s="13">
        <v>7152</v>
      </c>
      <c r="X118" s="13">
        <v>563</v>
      </c>
      <c r="Y118" s="13">
        <v>0</v>
      </c>
      <c r="Z118" s="13">
        <v>6</v>
      </c>
      <c r="AA118" s="13">
        <f t="shared" si="3"/>
        <v>8572</v>
      </c>
      <c r="AB118" s="13">
        <v>1117</v>
      </c>
      <c r="AC118" s="13">
        <v>9689</v>
      </c>
      <c r="AD118" s="13">
        <v>1244</v>
      </c>
      <c r="AE118" s="13">
        <v>689</v>
      </c>
      <c r="AF118" s="13">
        <v>5795</v>
      </c>
      <c r="AG118" s="13">
        <v>0</v>
      </c>
      <c r="AH118" s="13">
        <v>363</v>
      </c>
      <c r="AI118" s="13">
        <v>205</v>
      </c>
      <c r="AJ118" s="13">
        <v>17985</v>
      </c>
      <c r="AK118" s="13">
        <v>8081</v>
      </c>
      <c r="AL118" s="13">
        <v>353</v>
      </c>
      <c r="AM118" s="13">
        <v>394</v>
      </c>
      <c r="AN118" s="13">
        <v>1251</v>
      </c>
      <c r="AO118" s="13">
        <v>10079</v>
      </c>
      <c r="AP118" s="13">
        <v>193</v>
      </c>
      <c r="AQ118" s="13">
        <v>365</v>
      </c>
      <c r="AR118" s="13">
        <v>4645</v>
      </c>
      <c r="AS118" s="13">
        <v>5203</v>
      </c>
      <c r="AT118" s="13"/>
      <c r="AU118" s="13">
        <v>9636</v>
      </c>
      <c r="AV118" s="13"/>
      <c r="AW118" s="13">
        <v>0</v>
      </c>
      <c r="AX118" s="13">
        <v>22821</v>
      </c>
      <c r="AY118" s="13">
        <v>32457</v>
      </c>
      <c r="AZ118" s="13">
        <v>37993</v>
      </c>
      <c r="BA118" s="13">
        <v>2974</v>
      </c>
      <c r="BB118" s="13">
        <v>40967</v>
      </c>
      <c r="BC118" s="13"/>
      <c r="BD118" s="13">
        <v>0</v>
      </c>
      <c r="BE118" s="13">
        <v>0</v>
      </c>
      <c r="BF118" s="13">
        <v>0</v>
      </c>
      <c r="BG118" s="13">
        <v>0</v>
      </c>
      <c r="BH118" s="13">
        <v>4716</v>
      </c>
      <c r="BI118" s="13">
        <v>78140</v>
      </c>
      <c r="BJ118" s="13">
        <v>4667</v>
      </c>
      <c r="BK118" s="13"/>
      <c r="BL118" s="13">
        <v>6335</v>
      </c>
      <c r="BM118" s="13">
        <v>5505</v>
      </c>
      <c r="BN118" s="13">
        <v>10</v>
      </c>
      <c r="BO118" s="13">
        <v>0</v>
      </c>
      <c r="BP118" s="13">
        <v>11850</v>
      </c>
      <c r="BQ118" s="13">
        <v>0</v>
      </c>
      <c r="BR118" s="13">
        <v>1725</v>
      </c>
      <c r="BS118" s="13">
        <v>0</v>
      </c>
      <c r="BT118" s="13">
        <v>0</v>
      </c>
      <c r="BU118" s="13">
        <v>1725</v>
      </c>
      <c r="BV118" s="13">
        <v>4240</v>
      </c>
    </row>
    <row r="119" spans="1:74" x14ac:dyDescent="0.45">
      <c r="A119" t="s">
        <v>313</v>
      </c>
      <c r="B119" t="s">
        <v>314</v>
      </c>
      <c r="C119" s="13">
        <v>2898</v>
      </c>
      <c r="D119" s="13">
        <v>0</v>
      </c>
      <c r="E119" s="13">
        <v>19139</v>
      </c>
      <c r="F119" s="13">
        <v>2264</v>
      </c>
      <c r="G119" s="13">
        <f t="shared" si="2"/>
        <v>21403</v>
      </c>
      <c r="H119" s="13">
        <v>0</v>
      </c>
      <c r="I119" s="13">
        <v>0</v>
      </c>
      <c r="J119" s="13">
        <v>2040</v>
      </c>
      <c r="K119" s="13">
        <v>26341</v>
      </c>
      <c r="L119" s="13">
        <v>22578</v>
      </c>
      <c r="M119" s="13">
        <v>167567</v>
      </c>
      <c r="N119" s="13">
        <v>18444</v>
      </c>
      <c r="O119" s="13">
        <v>269</v>
      </c>
      <c r="P119" s="13"/>
      <c r="Q119" s="13">
        <v>12306</v>
      </c>
      <c r="R119" s="13">
        <v>247505</v>
      </c>
      <c r="S119" s="13">
        <v>1938</v>
      </c>
      <c r="T119" s="13">
        <v>36619</v>
      </c>
      <c r="U119" s="13">
        <v>105</v>
      </c>
      <c r="V119" s="13">
        <v>670</v>
      </c>
      <c r="W119" s="13">
        <v>2999</v>
      </c>
      <c r="X119" s="13">
        <v>0</v>
      </c>
      <c r="Y119" s="13">
        <v>0</v>
      </c>
      <c r="Z119" s="13">
        <v>223</v>
      </c>
      <c r="AA119" s="13">
        <f t="shared" si="3"/>
        <v>42554</v>
      </c>
      <c r="AB119" s="13">
        <v>635</v>
      </c>
      <c r="AC119" s="13">
        <v>43189</v>
      </c>
      <c r="AD119" s="13">
        <v>16372</v>
      </c>
      <c r="AE119" s="13">
        <v>4114</v>
      </c>
      <c r="AF119" s="13">
        <v>25218</v>
      </c>
      <c r="AG119" s="13">
        <v>0</v>
      </c>
      <c r="AH119" s="13">
        <v>1902</v>
      </c>
      <c r="AI119" s="13">
        <v>854</v>
      </c>
      <c r="AJ119" s="13">
        <v>91649</v>
      </c>
      <c r="AK119" s="13">
        <v>22307</v>
      </c>
      <c r="AL119" s="13">
        <v>125</v>
      </c>
      <c r="AM119" s="13">
        <v>10189</v>
      </c>
      <c r="AN119" s="13">
        <v>641</v>
      </c>
      <c r="AO119" s="13">
        <v>33262</v>
      </c>
      <c r="AP119" s="13">
        <v>8160</v>
      </c>
      <c r="AQ119" s="13">
        <v>1191</v>
      </c>
      <c r="AR119" s="13">
        <v>33305</v>
      </c>
      <c r="AS119" s="13">
        <v>42656</v>
      </c>
      <c r="AT119" s="13"/>
      <c r="AU119" s="13">
        <v>0</v>
      </c>
      <c r="AV119" s="13"/>
      <c r="AW119" s="13">
        <v>0</v>
      </c>
      <c r="AX119" s="13">
        <v>2002</v>
      </c>
      <c r="AY119" s="13">
        <v>2002</v>
      </c>
      <c r="AZ119" s="13">
        <v>0</v>
      </c>
      <c r="BA119" s="13">
        <v>501</v>
      </c>
      <c r="BB119" s="13">
        <v>501</v>
      </c>
      <c r="BC119" s="13"/>
      <c r="BD119" s="13">
        <v>0</v>
      </c>
      <c r="BE119" s="13">
        <v>0</v>
      </c>
      <c r="BF119" s="13">
        <v>0</v>
      </c>
      <c r="BG119" s="13">
        <v>0</v>
      </c>
      <c r="BH119" s="13">
        <v>15941</v>
      </c>
      <c r="BI119" s="13">
        <v>18444</v>
      </c>
      <c r="BJ119" s="13">
        <v>269</v>
      </c>
      <c r="BK119" s="13"/>
      <c r="BL119" s="13">
        <v>785</v>
      </c>
      <c r="BM119" s="13">
        <v>385</v>
      </c>
      <c r="BN119" s="13">
        <v>0</v>
      </c>
      <c r="BO119" s="13">
        <v>0</v>
      </c>
      <c r="BP119" s="13">
        <v>1170</v>
      </c>
      <c r="BQ119" s="13">
        <v>0</v>
      </c>
      <c r="BR119" s="13">
        <v>965</v>
      </c>
      <c r="BS119" s="13">
        <v>0</v>
      </c>
      <c r="BT119" s="13">
        <v>0</v>
      </c>
      <c r="BU119" s="13">
        <v>965</v>
      </c>
      <c r="BV119" s="13">
        <v>1570</v>
      </c>
    </row>
    <row r="120" spans="1:74" x14ac:dyDescent="0.45">
      <c r="A120" t="s">
        <v>315</v>
      </c>
      <c r="B120" t="s">
        <v>316</v>
      </c>
      <c r="C120" s="13">
        <v>0</v>
      </c>
      <c r="D120" s="13">
        <v>0</v>
      </c>
      <c r="E120" s="13">
        <v>0</v>
      </c>
      <c r="F120" s="13"/>
      <c r="G120" s="13">
        <f t="shared" si="2"/>
        <v>0</v>
      </c>
      <c r="H120" s="13">
        <v>0</v>
      </c>
      <c r="I120" s="13">
        <v>0</v>
      </c>
      <c r="J120" s="13">
        <v>0</v>
      </c>
      <c r="K120" s="13">
        <v>0</v>
      </c>
      <c r="L120" s="13">
        <v>1326</v>
      </c>
      <c r="M120" s="13">
        <v>0</v>
      </c>
      <c r="N120" s="13">
        <v>1</v>
      </c>
      <c r="O120" s="13">
        <v>0</v>
      </c>
      <c r="P120" s="13"/>
      <c r="Q120" s="13">
        <v>0</v>
      </c>
      <c r="R120" s="13">
        <v>1327</v>
      </c>
      <c r="S120" s="13"/>
      <c r="T120" s="13"/>
      <c r="U120" s="13"/>
      <c r="V120" s="13"/>
      <c r="W120" s="13"/>
      <c r="X120" s="13"/>
      <c r="Y120" s="13"/>
      <c r="Z120" s="13"/>
      <c r="AA120" s="13">
        <f t="shared" si="3"/>
        <v>0</v>
      </c>
      <c r="AB120" s="13"/>
      <c r="AC120" s="13"/>
      <c r="AD120" s="13"/>
      <c r="AE120" s="13"/>
      <c r="AF120" s="13"/>
      <c r="AG120" s="13"/>
      <c r="AH120" s="13"/>
      <c r="AI120" s="13"/>
      <c r="AJ120" s="13">
        <v>0</v>
      </c>
      <c r="AK120" s="13"/>
      <c r="AL120" s="13"/>
      <c r="AM120" s="13"/>
      <c r="AN120" s="13"/>
      <c r="AO120" s="13">
        <v>0</v>
      </c>
      <c r="AP120" s="13"/>
      <c r="AQ120" s="13"/>
      <c r="AR120" s="13"/>
      <c r="AS120" s="13">
        <v>0</v>
      </c>
      <c r="AT120" s="13"/>
      <c r="AU120" s="13">
        <v>0</v>
      </c>
      <c r="AV120" s="13"/>
      <c r="AW120" s="13">
        <v>0</v>
      </c>
      <c r="AX120" s="13">
        <v>0</v>
      </c>
      <c r="AY120" s="13">
        <v>0</v>
      </c>
      <c r="AZ120" s="13">
        <v>0</v>
      </c>
      <c r="BA120" s="13">
        <v>1</v>
      </c>
      <c r="BB120" s="13">
        <v>1</v>
      </c>
      <c r="BC120" s="13"/>
      <c r="BD120" s="13">
        <v>0</v>
      </c>
      <c r="BE120" s="13">
        <v>0</v>
      </c>
      <c r="BF120" s="13">
        <v>0</v>
      </c>
      <c r="BG120" s="13">
        <v>0</v>
      </c>
      <c r="BH120" s="13">
        <v>0</v>
      </c>
      <c r="BI120" s="13">
        <v>1</v>
      </c>
      <c r="BJ120" s="13">
        <v>0</v>
      </c>
      <c r="BK120" s="13"/>
      <c r="BL120" s="13">
        <v>235</v>
      </c>
      <c r="BM120" s="13">
        <v>145</v>
      </c>
      <c r="BN120" s="13">
        <v>0</v>
      </c>
      <c r="BO120" s="13">
        <v>0</v>
      </c>
      <c r="BP120" s="13">
        <v>380</v>
      </c>
      <c r="BQ120" s="13"/>
      <c r="BR120" s="13"/>
      <c r="BS120" s="13"/>
      <c r="BT120" s="13"/>
      <c r="BU120" s="13"/>
      <c r="BV120" s="13"/>
    </row>
    <row r="121" spans="1:74" x14ac:dyDescent="0.45">
      <c r="A121" t="s">
        <v>317</v>
      </c>
      <c r="B121" t="s">
        <v>318</v>
      </c>
      <c r="C121" s="13">
        <v>0</v>
      </c>
      <c r="D121" s="13">
        <v>0</v>
      </c>
      <c r="E121" s="13">
        <v>0</v>
      </c>
      <c r="F121" s="13"/>
      <c r="G121" s="13">
        <f t="shared" si="2"/>
        <v>0</v>
      </c>
      <c r="H121" s="13">
        <v>0</v>
      </c>
      <c r="I121" s="13">
        <v>0</v>
      </c>
      <c r="J121" s="13">
        <v>0</v>
      </c>
      <c r="K121" s="13">
        <v>0</v>
      </c>
      <c r="L121" s="13">
        <v>2304</v>
      </c>
      <c r="M121" s="13">
        <v>0</v>
      </c>
      <c r="N121" s="13">
        <v>540</v>
      </c>
      <c r="O121" s="13">
        <v>343</v>
      </c>
      <c r="P121" s="13"/>
      <c r="Q121" s="13">
        <v>231</v>
      </c>
      <c r="R121" s="13">
        <v>3418</v>
      </c>
      <c r="S121" s="13"/>
      <c r="T121" s="13"/>
      <c r="U121" s="13"/>
      <c r="V121" s="13"/>
      <c r="W121" s="13"/>
      <c r="X121" s="13"/>
      <c r="Y121" s="13"/>
      <c r="Z121" s="13"/>
      <c r="AA121" s="13">
        <f t="shared" si="3"/>
        <v>0</v>
      </c>
      <c r="AB121" s="13"/>
      <c r="AC121" s="13"/>
      <c r="AD121" s="13"/>
      <c r="AE121" s="13"/>
      <c r="AF121" s="13"/>
      <c r="AG121" s="13"/>
      <c r="AH121" s="13"/>
      <c r="AI121" s="13"/>
      <c r="AJ121" s="13">
        <v>0</v>
      </c>
      <c r="AK121" s="13"/>
      <c r="AL121" s="13"/>
      <c r="AM121" s="13"/>
      <c r="AN121" s="13"/>
      <c r="AO121" s="13">
        <v>0</v>
      </c>
      <c r="AP121" s="13"/>
      <c r="AQ121" s="13"/>
      <c r="AR121" s="13"/>
      <c r="AS121" s="13">
        <v>0</v>
      </c>
      <c r="AT121" s="13"/>
      <c r="AU121" s="13">
        <v>0</v>
      </c>
      <c r="AV121" s="13"/>
      <c r="AW121" s="13">
        <v>0</v>
      </c>
      <c r="AX121" s="13">
        <v>0</v>
      </c>
      <c r="AY121" s="13">
        <v>0</v>
      </c>
      <c r="AZ121" s="13">
        <v>506</v>
      </c>
      <c r="BA121" s="13">
        <v>14</v>
      </c>
      <c r="BB121" s="13">
        <v>520</v>
      </c>
      <c r="BC121" s="13"/>
      <c r="BD121" s="13">
        <v>0</v>
      </c>
      <c r="BE121" s="13">
        <v>0</v>
      </c>
      <c r="BF121" s="13">
        <v>0</v>
      </c>
      <c r="BG121" s="13">
        <v>0</v>
      </c>
      <c r="BH121" s="13">
        <v>20</v>
      </c>
      <c r="BI121" s="13">
        <v>540</v>
      </c>
      <c r="BJ121" s="13">
        <v>343</v>
      </c>
      <c r="BK121" s="13"/>
      <c r="BL121" s="13">
        <v>150</v>
      </c>
      <c r="BM121" s="13">
        <v>165</v>
      </c>
      <c r="BN121" s="13">
        <v>0</v>
      </c>
      <c r="BO121" s="13">
        <v>0</v>
      </c>
      <c r="BP121" s="13">
        <v>315</v>
      </c>
      <c r="BQ121" s="13"/>
      <c r="BR121" s="13"/>
      <c r="BS121" s="13"/>
      <c r="BT121" s="13"/>
      <c r="BU121" s="13"/>
      <c r="BV121" s="13"/>
    </row>
    <row r="122" spans="1:74" x14ac:dyDescent="0.45">
      <c r="A122" t="s">
        <v>319</v>
      </c>
      <c r="B122" t="s">
        <v>320</v>
      </c>
      <c r="C122" s="13">
        <v>0</v>
      </c>
      <c r="D122" s="13">
        <v>0</v>
      </c>
      <c r="E122" s="13">
        <v>0</v>
      </c>
      <c r="F122" s="13"/>
      <c r="G122" s="13">
        <f t="shared" si="2"/>
        <v>0</v>
      </c>
      <c r="H122" s="13">
        <v>0</v>
      </c>
      <c r="I122" s="13">
        <v>0</v>
      </c>
      <c r="J122" s="13">
        <v>0</v>
      </c>
      <c r="K122" s="13">
        <v>0</v>
      </c>
      <c r="L122" s="13">
        <v>4461</v>
      </c>
      <c r="M122" s="13">
        <v>0</v>
      </c>
      <c r="N122" s="13">
        <v>254</v>
      </c>
      <c r="O122" s="13">
        <v>0</v>
      </c>
      <c r="P122" s="13"/>
      <c r="Q122" s="13">
        <v>0</v>
      </c>
      <c r="R122" s="13">
        <v>4715</v>
      </c>
      <c r="S122" s="13"/>
      <c r="T122" s="13"/>
      <c r="U122" s="13"/>
      <c r="V122" s="13"/>
      <c r="W122" s="13"/>
      <c r="X122" s="13"/>
      <c r="Y122" s="13"/>
      <c r="Z122" s="13"/>
      <c r="AA122" s="13">
        <f t="shared" si="3"/>
        <v>0</v>
      </c>
      <c r="AB122" s="13"/>
      <c r="AC122" s="13"/>
      <c r="AD122" s="13"/>
      <c r="AE122" s="13"/>
      <c r="AF122" s="13"/>
      <c r="AG122" s="13"/>
      <c r="AH122" s="13"/>
      <c r="AI122" s="13"/>
      <c r="AJ122" s="13">
        <v>0</v>
      </c>
      <c r="AK122" s="13"/>
      <c r="AL122" s="13"/>
      <c r="AM122" s="13"/>
      <c r="AN122" s="13"/>
      <c r="AO122" s="13">
        <v>0</v>
      </c>
      <c r="AP122" s="13"/>
      <c r="AQ122" s="13"/>
      <c r="AR122" s="13"/>
      <c r="AS122" s="13">
        <v>0</v>
      </c>
      <c r="AT122" s="13"/>
      <c r="AU122" s="13">
        <v>245</v>
      </c>
      <c r="AV122" s="13"/>
      <c r="AW122" s="13">
        <v>0</v>
      </c>
      <c r="AX122" s="13">
        <v>0</v>
      </c>
      <c r="AY122" s="13">
        <v>245</v>
      </c>
      <c r="AZ122" s="13">
        <v>0</v>
      </c>
      <c r="BA122" s="13">
        <v>0</v>
      </c>
      <c r="BB122" s="13">
        <v>0</v>
      </c>
      <c r="BC122" s="13"/>
      <c r="BD122" s="13">
        <v>0</v>
      </c>
      <c r="BE122" s="13">
        <v>9</v>
      </c>
      <c r="BF122" s="13">
        <v>0</v>
      </c>
      <c r="BG122" s="13">
        <v>0</v>
      </c>
      <c r="BH122" s="13">
        <v>0</v>
      </c>
      <c r="BI122" s="13">
        <v>254</v>
      </c>
      <c r="BJ122" s="13">
        <v>0</v>
      </c>
      <c r="BK122" s="13"/>
      <c r="BL122" s="13">
        <v>295</v>
      </c>
      <c r="BM122" s="13">
        <v>35</v>
      </c>
      <c r="BN122" s="13">
        <v>0</v>
      </c>
      <c r="BO122" s="13">
        <v>0</v>
      </c>
      <c r="BP122" s="13">
        <v>330</v>
      </c>
      <c r="BQ122" s="13"/>
      <c r="BR122" s="13"/>
      <c r="BS122" s="13"/>
      <c r="BT122" s="13"/>
      <c r="BU122" s="13"/>
      <c r="BV122" s="13"/>
    </row>
    <row r="123" spans="1:74" x14ac:dyDescent="0.45">
      <c r="A123" t="s">
        <v>321</v>
      </c>
      <c r="B123" t="s">
        <v>322</v>
      </c>
      <c r="C123" s="13">
        <v>0</v>
      </c>
      <c r="D123" s="13">
        <v>0</v>
      </c>
      <c r="E123" s="13">
        <v>0</v>
      </c>
      <c r="F123" s="13">
        <v>0</v>
      </c>
      <c r="G123" s="13">
        <f t="shared" si="2"/>
        <v>0</v>
      </c>
      <c r="H123" s="13">
        <v>0</v>
      </c>
      <c r="I123" s="13">
        <v>0</v>
      </c>
      <c r="J123" s="13">
        <v>0</v>
      </c>
      <c r="K123" s="13">
        <v>0</v>
      </c>
      <c r="L123" s="13">
        <v>719</v>
      </c>
      <c r="M123" s="13">
        <v>0</v>
      </c>
      <c r="N123" s="13">
        <v>12</v>
      </c>
      <c r="O123" s="13">
        <v>0</v>
      </c>
      <c r="P123" s="13"/>
      <c r="Q123" s="13">
        <v>251</v>
      </c>
      <c r="R123" s="13">
        <v>982</v>
      </c>
      <c r="S123" s="13"/>
      <c r="T123" s="13"/>
      <c r="U123" s="13"/>
      <c r="V123" s="13"/>
      <c r="W123" s="13"/>
      <c r="X123" s="13"/>
      <c r="Y123" s="13"/>
      <c r="Z123" s="13"/>
      <c r="AA123" s="13">
        <f t="shared" si="3"/>
        <v>0</v>
      </c>
      <c r="AB123" s="13"/>
      <c r="AC123" s="13"/>
      <c r="AD123" s="13"/>
      <c r="AE123" s="13"/>
      <c r="AF123" s="13"/>
      <c r="AG123" s="13"/>
      <c r="AH123" s="13"/>
      <c r="AI123" s="13"/>
      <c r="AJ123" s="13">
        <v>0</v>
      </c>
      <c r="AK123" s="13"/>
      <c r="AL123" s="13"/>
      <c r="AM123" s="13"/>
      <c r="AN123" s="13"/>
      <c r="AO123" s="13">
        <v>0</v>
      </c>
      <c r="AP123" s="13"/>
      <c r="AQ123" s="13"/>
      <c r="AR123" s="13"/>
      <c r="AS123" s="13">
        <v>0</v>
      </c>
      <c r="AT123" s="13"/>
      <c r="AU123" s="13">
        <v>0</v>
      </c>
      <c r="AV123" s="13"/>
      <c r="AW123" s="13">
        <v>0</v>
      </c>
      <c r="AX123" s="13">
        <v>0</v>
      </c>
      <c r="AY123" s="13">
        <v>0</v>
      </c>
      <c r="AZ123" s="13">
        <v>0</v>
      </c>
      <c r="BA123" s="13">
        <v>0</v>
      </c>
      <c r="BB123" s="13">
        <v>0</v>
      </c>
      <c r="BC123" s="13"/>
      <c r="BD123" s="13">
        <v>0</v>
      </c>
      <c r="BE123" s="13">
        <v>0</v>
      </c>
      <c r="BF123" s="13">
        <v>0</v>
      </c>
      <c r="BG123" s="13">
        <v>0</v>
      </c>
      <c r="BH123" s="13">
        <v>12</v>
      </c>
      <c r="BI123" s="13">
        <v>12</v>
      </c>
      <c r="BJ123" s="13">
        <v>0</v>
      </c>
      <c r="BK123" s="13"/>
      <c r="BL123" s="13">
        <v>30</v>
      </c>
      <c r="BM123" s="13">
        <v>45</v>
      </c>
      <c r="BN123" s="13">
        <v>0</v>
      </c>
      <c r="BO123" s="13">
        <v>0</v>
      </c>
      <c r="BP123" s="13">
        <v>75</v>
      </c>
      <c r="BQ123" s="13"/>
      <c r="BR123" s="13"/>
      <c r="BS123" s="13"/>
      <c r="BT123" s="13"/>
      <c r="BU123" s="13"/>
      <c r="BV123" s="13"/>
    </row>
    <row r="124" spans="1:74" x14ac:dyDescent="0.45">
      <c r="A124" t="s">
        <v>323</v>
      </c>
      <c r="B124" t="s">
        <v>324</v>
      </c>
      <c r="C124" s="13">
        <v>0</v>
      </c>
      <c r="D124" s="13">
        <v>0</v>
      </c>
      <c r="E124" s="13">
        <v>0</v>
      </c>
      <c r="F124" s="13">
        <v>0</v>
      </c>
      <c r="G124" s="13">
        <f t="shared" si="2"/>
        <v>0</v>
      </c>
      <c r="H124" s="13">
        <v>0</v>
      </c>
      <c r="I124" s="13">
        <v>0</v>
      </c>
      <c r="J124" s="13">
        <v>0</v>
      </c>
      <c r="K124" s="13">
        <v>0</v>
      </c>
      <c r="L124" s="13">
        <v>14828</v>
      </c>
      <c r="M124" s="13">
        <v>0</v>
      </c>
      <c r="N124" s="13">
        <v>1941</v>
      </c>
      <c r="O124" s="13">
        <v>135</v>
      </c>
      <c r="P124" s="13"/>
      <c r="Q124" s="13">
        <v>18</v>
      </c>
      <c r="R124" s="13">
        <v>16922</v>
      </c>
      <c r="S124" s="13">
        <v>0</v>
      </c>
      <c r="T124" s="13">
        <v>0</v>
      </c>
      <c r="U124" s="13">
        <v>0</v>
      </c>
      <c r="V124" s="13">
        <v>0</v>
      </c>
      <c r="W124" s="13">
        <v>0</v>
      </c>
      <c r="X124" s="13">
        <v>0</v>
      </c>
      <c r="Y124" s="13">
        <v>0</v>
      </c>
      <c r="Z124" s="13">
        <v>0</v>
      </c>
      <c r="AA124" s="13">
        <f t="shared" si="3"/>
        <v>0</v>
      </c>
      <c r="AB124" s="13">
        <v>0</v>
      </c>
      <c r="AC124" s="13">
        <v>0</v>
      </c>
      <c r="AD124" s="13">
        <v>0</v>
      </c>
      <c r="AE124" s="13">
        <v>0</v>
      </c>
      <c r="AF124" s="13">
        <v>0</v>
      </c>
      <c r="AG124" s="13">
        <v>0</v>
      </c>
      <c r="AH124" s="13">
        <v>0</v>
      </c>
      <c r="AI124" s="13">
        <v>0</v>
      </c>
      <c r="AJ124" s="13">
        <v>0</v>
      </c>
      <c r="AK124" s="13">
        <v>0</v>
      </c>
      <c r="AL124" s="13">
        <v>0</v>
      </c>
      <c r="AM124" s="13">
        <v>0</v>
      </c>
      <c r="AN124" s="13">
        <v>0</v>
      </c>
      <c r="AO124" s="13">
        <v>0</v>
      </c>
      <c r="AP124" s="13">
        <v>0</v>
      </c>
      <c r="AQ124" s="13">
        <v>0</v>
      </c>
      <c r="AR124" s="13">
        <v>0</v>
      </c>
      <c r="AS124" s="13">
        <v>0</v>
      </c>
      <c r="AT124" s="13"/>
      <c r="AU124" s="13">
        <v>0</v>
      </c>
      <c r="AV124" s="13"/>
      <c r="AW124" s="13">
        <v>0</v>
      </c>
      <c r="AX124" s="13">
        <v>0</v>
      </c>
      <c r="AY124" s="13">
        <v>0</v>
      </c>
      <c r="AZ124" s="13">
        <v>0</v>
      </c>
      <c r="BA124" s="13">
        <v>0</v>
      </c>
      <c r="BB124" s="13">
        <v>0</v>
      </c>
      <c r="BC124" s="13"/>
      <c r="BD124" s="13">
        <v>0</v>
      </c>
      <c r="BE124" s="13">
        <v>0</v>
      </c>
      <c r="BF124" s="13">
        <v>0</v>
      </c>
      <c r="BG124" s="13">
        <v>0</v>
      </c>
      <c r="BH124" s="13">
        <v>1941</v>
      </c>
      <c r="BI124" s="13">
        <v>1941</v>
      </c>
      <c r="BJ124" s="13">
        <v>135</v>
      </c>
      <c r="BK124" s="13"/>
      <c r="BL124" s="13">
        <v>80</v>
      </c>
      <c r="BM124" s="13">
        <v>175</v>
      </c>
      <c r="BN124" s="13">
        <v>0</v>
      </c>
      <c r="BO124" s="13">
        <v>0</v>
      </c>
      <c r="BP124" s="13">
        <v>260</v>
      </c>
      <c r="BQ124" s="13"/>
      <c r="BR124" s="13"/>
      <c r="BS124" s="13"/>
      <c r="BT124" s="13"/>
      <c r="BU124" s="13"/>
      <c r="BV124" s="13"/>
    </row>
    <row r="125" spans="1:74" x14ac:dyDescent="0.45">
      <c r="A125" t="s">
        <v>325</v>
      </c>
      <c r="B125" t="s">
        <v>326</v>
      </c>
      <c r="C125" s="13">
        <v>0</v>
      </c>
      <c r="D125" s="13">
        <v>0</v>
      </c>
      <c r="E125" s="13">
        <v>0</v>
      </c>
      <c r="F125" s="13">
        <v>0</v>
      </c>
      <c r="G125" s="13">
        <f t="shared" si="2"/>
        <v>0</v>
      </c>
      <c r="H125" s="13">
        <v>0</v>
      </c>
      <c r="I125" s="13">
        <v>0</v>
      </c>
      <c r="J125" s="13">
        <v>0</v>
      </c>
      <c r="K125" s="13">
        <v>0</v>
      </c>
      <c r="L125" s="13">
        <v>1537</v>
      </c>
      <c r="M125" s="13">
        <v>0</v>
      </c>
      <c r="N125" s="13">
        <v>28</v>
      </c>
      <c r="O125" s="13">
        <v>0</v>
      </c>
      <c r="P125" s="13"/>
      <c r="Q125" s="13">
        <v>0</v>
      </c>
      <c r="R125" s="13">
        <v>1565</v>
      </c>
      <c r="S125" s="13">
        <v>0</v>
      </c>
      <c r="T125" s="13">
        <v>0</v>
      </c>
      <c r="U125" s="13">
        <v>0</v>
      </c>
      <c r="V125" s="13">
        <v>0</v>
      </c>
      <c r="W125" s="13">
        <v>0</v>
      </c>
      <c r="X125" s="13">
        <v>0</v>
      </c>
      <c r="Y125" s="13">
        <v>0</v>
      </c>
      <c r="Z125" s="13">
        <v>0</v>
      </c>
      <c r="AA125" s="13">
        <f t="shared" si="3"/>
        <v>0</v>
      </c>
      <c r="AB125" s="13">
        <v>0</v>
      </c>
      <c r="AC125" s="13">
        <v>0</v>
      </c>
      <c r="AD125" s="13">
        <v>0</v>
      </c>
      <c r="AE125" s="13">
        <v>0</v>
      </c>
      <c r="AF125" s="13">
        <v>0</v>
      </c>
      <c r="AG125" s="13">
        <v>0</v>
      </c>
      <c r="AH125" s="13">
        <v>0</v>
      </c>
      <c r="AI125" s="13">
        <v>0</v>
      </c>
      <c r="AJ125" s="13">
        <v>0</v>
      </c>
      <c r="AK125" s="13">
        <v>0</v>
      </c>
      <c r="AL125" s="13">
        <v>0</v>
      </c>
      <c r="AM125" s="13">
        <v>0</v>
      </c>
      <c r="AN125" s="13">
        <v>0</v>
      </c>
      <c r="AO125" s="13">
        <v>0</v>
      </c>
      <c r="AP125" s="13">
        <v>0</v>
      </c>
      <c r="AQ125" s="13">
        <v>0</v>
      </c>
      <c r="AR125" s="13">
        <v>0</v>
      </c>
      <c r="AS125" s="13">
        <v>0</v>
      </c>
      <c r="AT125" s="13"/>
      <c r="AU125" s="13">
        <v>0</v>
      </c>
      <c r="AV125" s="13"/>
      <c r="AW125" s="13">
        <v>0</v>
      </c>
      <c r="AX125" s="13">
        <v>0</v>
      </c>
      <c r="AY125" s="13">
        <v>0</v>
      </c>
      <c r="AZ125" s="13">
        <v>0</v>
      </c>
      <c r="BA125" s="13">
        <v>0</v>
      </c>
      <c r="BB125" s="13">
        <v>0</v>
      </c>
      <c r="BC125" s="13"/>
      <c r="BD125" s="13">
        <v>0</v>
      </c>
      <c r="BE125" s="13">
        <v>0</v>
      </c>
      <c r="BF125" s="13">
        <v>0</v>
      </c>
      <c r="BG125" s="13">
        <v>0</v>
      </c>
      <c r="BH125" s="13">
        <v>28</v>
      </c>
      <c r="BI125" s="13">
        <v>28</v>
      </c>
      <c r="BJ125" s="13">
        <v>0</v>
      </c>
      <c r="BK125" s="13"/>
      <c r="BL125" s="13">
        <v>10</v>
      </c>
      <c r="BM125" s="13">
        <v>20</v>
      </c>
      <c r="BN125" s="13">
        <v>0</v>
      </c>
      <c r="BO125" s="13">
        <v>0</v>
      </c>
      <c r="BP125" s="13">
        <v>35</v>
      </c>
      <c r="BQ125" s="13"/>
      <c r="BR125" s="13"/>
      <c r="BS125" s="13"/>
      <c r="BT125" s="13"/>
      <c r="BU125" s="13"/>
      <c r="BV125" s="13"/>
    </row>
    <row r="126" spans="1:74" x14ac:dyDescent="0.45">
      <c r="A126" t="s">
        <v>327</v>
      </c>
      <c r="B126" t="s">
        <v>328</v>
      </c>
      <c r="C126" s="13">
        <v>8726</v>
      </c>
      <c r="D126" s="13">
        <v>839</v>
      </c>
      <c r="E126" s="13">
        <v>17818</v>
      </c>
      <c r="F126" s="13">
        <v>5096</v>
      </c>
      <c r="G126" s="13">
        <f t="shared" si="2"/>
        <v>22914</v>
      </c>
      <c r="H126" s="13">
        <v>697</v>
      </c>
      <c r="I126" s="13">
        <v>0</v>
      </c>
      <c r="J126" s="13">
        <v>2900</v>
      </c>
      <c r="K126" s="13">
        <v>36076</v>
      </c>
      <c r="L126" s="13">
        <v>163832</v>
      </c>
      <c r="M126" s="13">
        <v>38927</v>
      </c>
      <c r="N126" s="13">
        <v>70473</v>
      </c>
      <c r="O126" s="13">
        <v>621</v>
      </c>
      <c r="P126" s="13"/>
      <c r="Q126" s="13">
        <v>1887</v>
      </c>
      <c r="R126" s="13">
        <v>311816</v>
      </c>
      <c r="S126" s="13">
        <v>122</v>
      </c>
      <c r="T126" s="13">
        <v>427</v>
      </c>
      <c r="U126" s="13">
        <v>1041</v>
      </c>
      <c r="V126" s="13">
        <v>12558</v>
      </c>
      <c r="W126" s="13">
        <v>1187</v>
      </c>
      <c r="X126" s="13">
        <v>411</v>
      </c>
      <c r="Y126" s="13">
        <v>395</v>
      </c>
      <c r="Z126" s="13">
        <v>0</v>
      </c>
      <c r="AA126" s="13">
        <f t="shared" si="3"/>
        <v>16141</v>
      </c>
      <c r="AB126" s="13">
        <v>700</v>
      </c>
      <c r="AC126" s="13">
        <v>16841</v>
      </c>
      <c r="AD126" s="13">
        <v>438</v>
      </c>
      <c r="AE126" s="13">
        <v>2354</v>
      </c>
      <c r="AF126" s="13">
        <v>10575</v>
      </c>
      <c r="AG126" s="13">
        <v>0</v>
      </c>
      <c r="AH126" s="13">
        <v>4173</v>
      </c>
      <c r="AI126" s="13">
        <v>234</v>
      </c>
      <c r="AJ126" s="13">
        <v>34615</v>
      </c>
      <c r="AK126" s="13">
        <v>2514</v>
      </c>
      <c r="AL126" s="13">
        <v>68</v>
      </c>
      <c r="AM126" s="13">
        <v>343</v>
      </c>
      <c r="AN126" s="13">
        <v>172</v>
      </c>
      <c r="AO126" s="13">
        <v>3097</v>
      </c>
      <c r="AP126" s="13">
        <v>34</v>
      </c>
      <c r="AQ126" s="13">
        <v>585</v>
      </c>
      <c r="AR126" s="13">
        <v>596</v>
      </c>
      <c r="AS126" s="13">
        <v>1215</v>
      </c>
      <c r="AT126" s="13"/>
      <c r="AU126" s="13">
        <v>744</v>
      </c>
      <c r="AV126" s="13"/>
      <c r="AW126" s="13">
        <v>25</v>
      </c>
      <c r="AX126" s="13">
        <v>18052</v>
      </c>
      <c r="AY126" s="13">
        <v>18821</v>
      </c>
      <c r="AZ126" s="13">
        <v>35094</v>
      </c>
      <c r="BA126" s="13">
        <v>14505</v>
      </c>
      <c r="BB126" s="13">
        <v>49599</v>
      </c>
      <c r="BC126" s="13"/>
      <c r="BD126" s="13">
        <v>0</v>
      </c>
      <c r="BE126" s="13">
        <v>473</v>
      </c>
      <c r="BF126" s="13">
        <v>1000</v>
      </c>
      <c r="BG126" s="13">
        <v>580</v>
      </c>
      <c r="BH126" s="13">
        <v>0</v>
      </c>
      <c r="BI126" s="13">
        <v>70473</v>
      </c>
      <c r="BJ126" s="13">
        <v>621</v>
      </c>
      <c r="BK126" s="13"/>
      <c r="BL126" s="13">
        <v>7385</v>
      </c>
      <c r="BM126" s="13">
        <v>10640</v>
      </c>
      <c r="BN126" s="13">
        <v>0</v>
      </c>
      <c r="BO126" s="13">
        <v>0</v>
      </c>
      <c r="BP126" s="13">
        <v>18025</v>
      </c>
      <c r="BQ126" s="13">
        <v>0</v>
      </c>
      <c r="BR126" s="13">
        <v>1595</v>
      </c>
      <c r="BS126" s="13">
        <v>55</v>
      </c>
      <c r="BT126" s="13">
        <v>0</v>
      </c>
      <c r="BU126" s="13">
        <v>1650</v>
      </c>
      <c r="BV126" s="13">
        <v>3765</v>
      </c>
    </row>
    <row r="127" spans="1:74" x14ac:dyDescent="0.45">
      <c r="A127" t="s">
        <v>329</v>
      </c>
      <c r="B127" t="s">
        <v>330</v>
      </c>
      <c r="C127" s="13">
        <v>0</v>
      </c>
      <c r="D127" s="13">
        <v>0</v>
      </c>
      <c r="E127" s="13">
        <v>0</v>
      </c>
      <c r="F127" s="13"/>
      <c r="G127" s="13">
        <f t="shared" si="2"/>
        <v>0</v>
      </c>
      <c r="H127" s="13">
        <v>0</v>
      </c>
      <c r="I127" s="13">
        <v>0</v>
      </c>
      <c r="J127" s="13">
        <v>0</v>
      </c>
      <c r="K127" s="13">
        <v>0</v>
      </c>
      <c r="L127" s="13">
        <v>313</v>
      </c>
      <c r="M127" s="13">
        <v>0</v>
      </c>
      <c r="N127" s="13">
        <v>1009</v>
      </c>
      <c r="O127" s="13">
        <v>0</v>
      </c>
      <c r="P127" s="13"/>
      <c r="Q127" s="13">
        <v>0</v>
      </c>
      <c r="R127" s="13">
        <v>1322</v>
      </c>
      <c r="S127" s="13"/>
      <c r="T127" s="13"/>
      <c r="U127" s="13"/>
      <c r="V127" s="13"/>
      <c r="W127" s="13"/>
      <c r="X127" s="13"/>
      <c r="Y127" s="13"/>
      <c r="Z127" s="13"/>
      <c r="AA127" s="13">
        <f t="shared" si="3"/>
        <v>0</v>
      </c>
      <c r="AB127" s="13"/>
      <c r="AC127" s="13"/>
      <c r="AD127" s="13"/>
      <c r="AE127" s="13"/>
      <c r="AF127" s="13"/>
      <c r="AG127" s="13"/>
      <c r="AH127" s="13"/>
      <c r="AI127" s="13"/>
      <c r="AJ127" s="13">
        <v>0</v>
      </c>
      <c r="AK127" s="13"/>
      <c r="AL127" s="13"/>
      <c r="AM127" s="13"/>
      <c r="AN127" s="13"/>
      <c r="AO127" s="13">
        <v>0</v>
      </c>
      <c r="AP127" s="13"/>
      <c r="AQ127" s="13"/>
      <c r="AR127" s="13"/>
      <c r="AS127" s="13">
        <v>0</v>
      </c>
      <c r="AT127" s="13"/>
      <c r="AU127" s="13">
        <v>0</v>
      </c>
      <c r="AV127" s="13"/>
      <c r="AW127" s="13">
        <v>0</v>
      </c>
      <c r="AX127" s="13">
        <v>0</v>
      </c>
      <c r="AY127" s="13">
        <v>0</v>
      </c>
      <c r="AZ127" s="13">
        <v>0</v>
      </c>
      <c r="BA127" s="13">
        <v>0</v>
      </c>
      <c r="BB127" s="13">
        <v>0</v>
      </c>
      <c r="BC127" s="13"/>
      <c r="BD127" s="13">
        <v>0</v>
      </c>
      <c r="BE127" s="13">
        <v>0</v>
      </c>
      <c r="BF127" s="13">
        <v>0</v>
      </c>
      <c r="BG127" s="13">
        <v>0</v>
      </c>
      <c r="BH127" s="13">
        <v>1009</v>
      </c>
      <c r="BI127" s="13">
        <v>1009</v>
      </c>
      <c r="BJ127" s="13">
        <v>0</v>
      </c>
      <c r="BK127" s="13"/>
      <c r="BL127" s="13">
        <v>65</v>
      </c>
      <c r="BM127" s="13">
        <v>45</v>
      </c>
      <c r="BN127" s="13">
        <v>0</v>
      </c>
      <c r="BO127" s="13">
        <v>0</v>
      </c>
      <c r="BP127" s="13">
        <v>110</v>
      </c>
      <c r="BQ127" s="13"/>
      <c r="BR127" s="13"/>
      <c r="BS127" s="13"/>
      <c r="BT127" s="13"/>
      <c r="BU127" s="13"/>
      <c r="BV127" s="13"/>
    </row>
    <row r="128" spans="1:74" x14ac:dyDescent="0.45">
      <c r="A128" t="s">
        <v>331</v>
      </c>
      <c r="B128" t="s">
        <v>332</v>
      </c>
      <c r="C128" s="13">
        <v>12648</v>
      </c>
      <c r="D128" s="13">
        <v>5226</v>
      </c>
      <c r="E128" s="13">
        <v>6671</v>
      </c>
      <c r="F128" s="13">
        <v>0</v>
      </c>
      <c r="G128" s="13">
        <f t="shared" si="2"/>
        <v>6671</v>
      </c>
      <c r="H128" s="13">
        <v>2004</v>
      </c>
      <c r="I128" s="13">
        <v>445</v>
      </c>
      <c r="J128" s="13">
        <v>2139</v>
      </c>
      <c r="K128" s="13">
        <v>29133</v>
      </c>
      <c r="L128" s="13">
        <v>263334</v>
      </c>
      <c r="M128" s="13">
        <v>9555</v>
      </c>
      <c r="N128" s="13">
        <v>32064</v>
      </c>
      <c r="O128" s="13">
        <v>1863</v>
      </c>
      <c r="P128" s="13"/>
      <c r="Q128" s="13">
        <v>131</v>
      </c>
      <c r="R128" s="13">
        <v>336080</v>
      </c>
      <c r="S128" s="13">
        <v>307</v>
      </c>
      <c r="T128" s="13">
        <v>5</v>
      </c>
      <c r="U128" s="13">
        <v>150</v>
      </c>
      <c r="V128" s="13">
        <v>648</v>
      </c>
      <c r="W128" s="13">
        <v>366</v>
      </c>
      <c r="X128" s="13">
        <v>772</v>
      </c>
      <c r="Y128" s="13">
        <v>116</v>
      </c>
      <c r="Z128" s="13">
        <v>0</v>
      </c>
      <c r="AA128" s="13">
        <f t="shared" si="3"/>
        <v>2364</v>
      </c>
      <c r="AB128" s="13">
        <v>211</v>
      </c>
      <c r="AC128" s="13">
        <v>2575</v>
      </c>
      <c r="AD128" s="13">
        <v>1007</v>
      </c>
      <c r="AE128" s="13">
        <v>159</v>
      </c>
      <c r="AF128" s="13">
        <v>3196</v>
      </c>
      <c r="AG128" s="13">
        <v>0</v>
      </c>
      <c r="AH128" s="13">
        <v>1028</v>
      </c>
      <c r="AI128" s="13">
        <v>13</v>
      </c>
      <c r="AJ128" s="13">
        <v>7978</v>
      </c>
      <c r="AK128" s="13">
        <v>1265</v>
      </c>
      <c r="AL128" s="13">
        <v>160</v>
      </c>
      <c r="AM128" s="13">
        <v>3</v>
      </c>
      <c r="AN128" s="13">
        <v>19</v>
      </c>
      <c r="AO128" s="13">
        <v>1447</v>
      </c>
      <c r="AP128" s="13">
        <v>41</v>
      </c>
      <c r="AQ128" s="13">
        <v>71</v>
      </c>
      <c r="AR128" s="13">
        <v>18</v>
      </c>
      <c r="AS128" s="13">
        <v>130</v>
      </c>
      <c r="AT128" s="13"/>
      <c r="AU128" s="13">
        <v>1285</v>
      </c>
      <c r="AV128" s="13"/>
      <c r="AW128" s="13">
        <v>606</v>
      </c>
      <c r="AX128" s="13">
        <v>3035</v>
      </c>
      <c r="AY128" s="13">
        <v>4926</v>
      </c>
      <c r="AZ128" s="13">
        <v>16954</v>
      </c>
      <c r="BA128" s="13">
        <v>4156</v>
      </c>
      <c r="BB128" s="13">
        <v>21110</v>
      </c>
      <c r="BC128" s="13"/>
      <c r="BD128" s="13">
        <v>0</v>
      </c>
      <c r="BE128" s="13">
        <v>0</v>
      </c>
      <c r="BF128" s="13">
        <v>500</v>
      </c>
      <c r="BG128" s="13">
        <v>0</v>
      </c>
      <c r="BH128" s="13">
        <v>5528</v>
      </c>
      <c r="BI128" s="13">
        <v>32064</v>
      </c>
      <c r="BJ128" s="13">
        <v>1863</v>
      </c>
      <c r="BK128" s="13"/>
      <c r="BL128" s="13">
        <v>19465</v>
      </c>
      <c r="BM128" s="13">
        <v>13580</v>
      </c>
      <c r="BN128" s="13">
        <v>5</v>
      </c>
      <c r="BO128" s="13">
        <v>0</v>
      </c>
      <c r="BP128" s="13">
        <v>33050</v>
      </c>
      <c r="BQ128" s="13">
        <v>5</v>
      </c>
      <c r="BR128" s="13">
        <v>2635</v>
      </c>
      <c r="BS128" s="13">
        <v>85</v>
      </c>
      <c r="BT128" s="13">
        <v>0</v>
      </c>
      <c r="BU128" s="13">
        <v>2725</v>
      </c>
      <c r="BV128" s="13">
        <v>4810</v>
      </c>
    </row>
    <row r="129" spans="1:74" x14ac:dyDescent="0.45">
      <c r="A129" t="s">
        <v>333</v>
      </c>
      <c r="B129" t="s">
        <v>334</v>
      </c>
      <c r="C129" s="13">
        <v>34357</v>
      </c>
      <c r="D129" s="13">
        <v>241</v>
      </c>
      <c r="E129" s="13">
        <v>70694</v>
      </c>
      <c r="F129" s="13">
        <v>7465</v>
      </c>
      <c r="G129" s="13">
        <f t="shared" si="2"/>
        <v>78159</v>
      </c>
      <c r="H129" s="13">
        <v>0</v>
      </c>
      <c r="I129" s="13">
        <v>0</v>
      </c>
      <c r="J129" s="13">
        <v>18896</v>
      </c>
      <c r="K129" s="13">
        <v>131653</v>
      </c>
      <c r="L129" s="13">
        <v>483283</v>
      </c>
      <c r="M129" s="13">
        <v>323530</v>
      </c>
      <c r="N129" s="13">
        <v>145649</v>
      </c>
      <c r="O129" s="13">
        <v>7639</v>
      </c>
      <c r="P129" s="13"/>
      <c r="Q129" s="13">
        <v>6138</v>
      </c>
      <c r="R129" s="13">
        <v>1097892</v>
      </c>
      <c r="S129" s="13">
        <v>11987</v>
      </c>
      <c r="T129" s="13">
        <v>13803</v>
      </c>
      <c r="U129" s="13">
        <v>5888</v>
      </c>
      <c r="V129" s="13">
        <v>84982</v>
      </c>
      <c r="W129" s="13">
        <v>5982</v>
      </c>
      <c r="X129" s="13">
        <v>2508</v>
      </c>
      <c r="Y129" s="13">
        <v>14342</v>
      </c>
      <c r="Z129" s="13">
        <v>5572</v>
      </c>
      <c r="AA129" s="13">
        <f t="shared" si="3"/>
        <v>145064</v>
      </c>
      <c r="AB129" s="13">
        <v>4209</v>
      </c>
      <c r="AC129" s="13">
        <v>149273</v>
      </c>
      <c r="AD129" s="13">
        <v>55327</v>
      </c>
      <c r="AE129" s="13">
        <v>3502</v>
      </c>
      <c r="AF129" s="13">
        <v>43451</v>
      </c>
      <c r="AG129" s="13">
        <v>0</v>
      </c>
      <c r="AH129" s="13">
        <v>24492</v>
      </c>
      <c r="AI129" s="13">
        <v>1630</v>
      </c>
      <c r="AJ129" s="13">
        <v>277675</v>
      </c>
      <c r="AK129" s="13">
        <v>28444</v>
      </c>
      <c r="AL129" s="13">
        <v>637</v>
      </c>
      <c r="AM129" s="13">
        <v>2637</v>
      </c>
      <c r="AN129" s="13">
        <v>1603</v>
      </c>
      <c r="AO129" s="13">
        <v>33321</v>
      </c>
      <c r="AP129" s="13">
        <v>732</v>
      </c>
      <c r="AQ129" s="13">
        <v>4324</v>
      </c>
      <c r="AR129" s="13">
        <v>7478</v>
      </c>
      <c r="AS129" s="13">
        <v>12534</v>
      </c>
      <c r="AT129" s="13"/>
      <c r="AU129" s="13">
        <v>1173</v>
      </c>
      <c r="AV129" s="13"/>
      <c r="AW129" s="13">
        <v>14</v>
      </c>
      <c r="AX129" s="13">
        <v>8235</v>
      </c>
      <c r="AY129" s="13">
        <v>9422</v>
      </c>
      <c r="AZ129" s="13">
        <v>43369</v>
      </c>
      <c r="BA129" s="13">
        <v>11219</v>
      </c>
      <c r="BB129" s="13">
        <v>54588</v>
      </c>
      <c r="BC129" s="13"/>
      <c r="BD129" s="13">
        <v>21574</v>
      </c>
      <c r="BE129" s="13">
        <v>404</v>
      </c>
      <c r="BF129" s="13">
        <v>2146</v>
      </c>
      <c r="BG129" s="13">
        <v>2490</v>
      </c>
      <c r="BH129" s="13">
        <v>55025</v>
      </c>
      <c r="BI129" s="13">
        <v>145649</v>
      </c>
      <c r="BJ129" s="13">
        <v>7639</v>
      </c>
      <c r="BK129" s="13"/>
      <c r="BL129" s="13">
        <v>21920</v>
      </c>
      <c r="BM129" s="13">
        <v>18330</v>
      </c>
      <c r="BN129" s="13">
        <v>0</v>
      </c>
      <c r="BO129" s="13">
        <v>0</v>
      </c>
      <c r="BP129" s="13">
        <v>40250</v>
      </c>
      <c r="BQ129" s="13">
        <v>5</v>
      </c>
      <c r="BR129" s="13">
        <v>5075</v>
      </c>
      <c r="BS129" s="13">
        <v>0</v>
      </c>
      <c r="BT129" s="13">
        <v>0</v>
      </c>
      <c r="BU129" s="13">
        <v>5080</v>
      </c>
      <c r="BV129" s="13">
        <v>10925</v>
      </c>
    </row>
    <row r="130" spans="1:74" x14ac:dyDescent="0.45">
      <c r="A130" t="s">
        <v>335</v>
      </c>
      <c r="B130" t="s">
        <v>336</v>
      </c>
      <c r="C130" s="13">
        <v>0</v>
      </c>
      <c r="D130" s="13">
        <v>0</v>
      </c>
      <c r="E130" s="13">
        <v>0</v>
      </c>
      <c r="F130" s="13">
        <v>0</v>
      </c>
      <c r="G130" s="13">
        <f t="shared" si="2"/>
        <v>0</v>
      </c>
      <c r="H130" s="13">
        <v>0</v>
      </c>
      <c r="I130" s="13">
        <v>0</v>
      </c>
      <c r="J130" s="13">
        <v>0</v>
      </c>
      <c r="K130" s="13">
        <v>0</v>
      </c>
      <c r="L130" s="13">
        <v>9429</v>
      </c>
      <c r="M130" s="13">
        <v>0</v>
      </c>
      <c r="N130" s="13">
        <v>10</v>
      </c>
      <c r="O130" s="13">
        <v>402</v>
      </c>
      <c r="P130" s="13"/>
      <c r="Q130" s="13">
        <v>0</v>
      </c>
      <c r="R130" s="13">
        <v>9841</v>
      </c>
      <c r="S130" s="13"/>
      <c r="T130" s="13"/>
      <c r="U130" s="13"/>
      <c r="V130" s="13"/>
      <c r="W130" s="13"/>
      <c r="X130" s="13"/>
      <c r="Y130" s="13"/>
      <c r="Z130" s="13"/>
      <c r="AA130" s="13">
        <f t="shared" si="3"/>
        <v>0</v>
      </c>
      <c r="AB130" s="13"/>
      <c r="AC130" s="13"/>
      <c r="AD130" s="13"/>
      <c r="AE130" s="13"/>
      <c r="AF130" s="13"/>
      <c r="AG130" s="13"/>
      <c r="AH130" s="13"/>
      <c r="AI130" s="13"/>
      <c r="AJ130" s="13">
        <v>0</v>
      </c>
      <c r="AK130" s="13"/>
      <c r="AL130" s="13"/>
      <c r="AM130" s="13"/>
      <c r="AN130" s="13"/>
      <c r="AO130" s="13">
        <v>0</v>
      </c>
      <c r="AP130" s="13"/>
      <c r="AQ130" s="13"/>
      <c r="AR130" s="13"/>
      <c r="AS130" s="13">
        <v>0</v>
      </c>
      <c r="AT130" s="13"/>
      <c r="AU130" s="13">
        <v>0</v>
      </c>
      <c r="AV130" s="13"/>
      <c r="AW130" s="13">
        <v>0</v>
      </c>
      <c r="AX130" s="13">
        <v>0</v>
      </c>
      <c r="AY130" s="13">
        <v>0</v>
      </c>
      <c r="AZ130" s="13">
        <v>0</v>
      </c>
      <c r="BA130" s="13">
        <v>0</v>
      </c>
      <c r="BB130" s="13">
        <v>0</v>
      </c>
      <c r="BC130" s="13"/>
      <c r="BD130" s="13">
        <v>0</v>
      </c>
      <c r="BE130" s="13">
        <v>0</v>
      </c>
      <c r="BF130" s="13">
        <v>0</v>
      </c>
      <c r="BG130" s="13">
        <v>0</v>
      </c>
      <c r="BH130" s="13">
        <v>10</v>
      </c>
      <c r="BI130" s="13">
        <v>10</v>
      </c>
      <c r="BJ130" s="13">
        <v>402</v>
      </c>
      <c r="BK130" s="13"/>
      <c r="BL130" s="13">
        <v>735</v>
      </c>
      <c r="BM130" s="13">
        <v>85</v>
      </c>
      <c r="BN130" s="13">
        <v>0</v>
      </c>
      <c r="BO130" s="13">
        <v>0</v>
      </c>
      <c r="BP130" s="13">
        <v>825</v>
      </c>
      <c r="BQ130" s="13"/>
      <c r="BR130" s="13"/>
      <c r="BS130" s="13"/>
      <c r="BT130" s="13"/>
      <c r="BU130" s="13"/>
      <c r="BV130" s="13"/>
    </row>
    <row r="131" spans="1:74" x14ac:dyDescent="0.45">
      <c r="A131" t="s">
        <v>337</v>
      </c>
      <c r="B131" t="s">
        <v>338</v>
      </c>
      <c r="C131" s="13">
        <v>0</v>
      </c>
      <c r="D131" s="13">
        <v>0</v>
      </c>
      <c r="E131" s="13">
        <v>0</v>
      </c>
      <c r="F131" s="13"/>
      <c r="G131" s="13">
        <f t="shared" si="2"/>
        <v>0</v>
      </c>
      <c r="H131" s="13">
        <v>0</v>
      </c>
      <c r="I131" s="13">
        <v>0</v>
      </c>
      <c r="J131" s="13">
        <v>0</v>
      </c>
      <c r="K131" s="13">
        <v>0</v>
      </c>
      <c r="L131" s="13">
        <v>368</v>
      </c>
      <c r="M131" s="13">
        <v>0</v>
      </c>
      <c r="N131" s="13">
        <v>63</v>
      </c>
      <c r="O131" s="13">
        <v>0</v>
      </c>
      <c r="P131" s="13"/>
      <c r="Q131" s="13">
        <v>97</v>
      </c>
      <c r="R131" s="13">
        <v>528</v>
      </c>
      <c r="S131" s="13"/>
      <c r="T131" s="13"/>
      <c r="U131" s="13"/>
      <c r="V131" s="13"/>
      <c r="W131" s="13"/>
      <c r="X131" s="13"/>
      <c r="Y131" s="13"/>
      <c r="Z131" s="13"/>
      <c r="AA131" s="13">
        <f t="shared" si="3"/>
        <v>0</v>
      </c>
      <c r="AB131" s="13"/>
      <c r="AC131" s="13"/>
      <c r="AD131" s="13"/>
      <c r="AE131" s="13"/>
      <c r="AF131" s="13"/>
      <c r="AG131" s="13"/>
      <c r="AH131" s="13"/>
      <c r="AI131" s="13"/>
      <c r="AJ131" s="13">
        <v>0</v>
      </c>
      <c r="AK131" s="13"/>
      <c r="AL131" s="13"/>
      <c r="AM131" s="13"/>
      <c r="AN131" s="13"/>
      <c r="AO131" s="13">
        <v>0</v>
      </c>
      <c r="AP131" s="13"/>
      <c r="AQ131" s="13"/>
      <c r="AR131" s="13"/>
      <c r="AS131" s="13">
        <v>0</v>
      </c>
      <c r="AT131" s="13"/>
      <c r="AU131" s="13">
        <v>0</v>
      </c>
      <c r="AV131" s="13"/>
      <c r="AW131" s="13">
        <v>0</v>
      </c>
      <c r="AX131" s="13">
        <v>60</v>
      </c>
      <c r="AY131" s="13">
        <v>60</v>
      </c>
      <c r="AZ131" s="13">
        <v>0</v>
      </c>
      <c r="BA131" s="13">
        <v>0</v>
      </c>
      <c r="BB131" s="13">
        <v>0</v>
      </c>
      <c r="BC131" s="13"/>
      <c r="BD131" s="13">
        <v>0</v>
      </c>
      <c r="BE131" s="13">
        <v>0</v>
      </c>
      <c r="BF131" s="13">
        <v>0</v>
      </c>
      <c r="BG131" s="13">
        <v>0</v>
      </c>
      <c r="BH131" s="13">
        <v>3</v>
      </c>
      <c r="BI131" s="13">
        <v>63</v>
      </c>
      <c r="BJ131" s="13">
        <v>0</v>
      </c>
      <c r="BK131" s="13"/>
      <c r="BL131" s="13">
        <v>25</v>
      </c>
      <c r="BM131" s="13">
        <v>65</v>
      </c>
      <c r="BN131" s="13">
        <v>0</v>
      </c>
      <c r="BO131" s="13">
        <v>0</v>
      </c>
      <c r="BP131" s="13">
        <v>90</v>
      </c>
      <c r="BQ131" s="13"/>
      <c r="BR131" s="13"/>
      <c r="BS131" s="13"/>
      <c r="BT131" s="13"/>
      <c r="BU131" s="13"/>
      <c r="BV131" s="13"/>
    </row>
    <row r="132" spans="1:74" x14ac:dyDescent="0.45">
      <c r="A132" t="s">
        <v>339</v>
      </c>
      <c r="B132" t="s">
        <v>340</v>
      </c>
      <c r="C132" s="13">
        <v>0</v>
      </c>
      <c r="D132" s="13">
        <v>0</v>
      </c>
      <c r="E132" s="13">
        <v>0</v>
      </c>
      <c r="F132" s="13"/>
      <c r="G132" s="13">
        <f t="shared" si="2"/>
        <v>0</v>
      </c>
      <c r="H132" s="13">
        <v>0</v>
      </c>
      <c r="I132" s="13">
        <v>0</v>
      </c>
      <c r="J132" s="13">
        <v>0</v>
      </c>
      <c r="K132" s="13">
        <v>0</v>
      </c>
      <c r="L132" s="13">
        <v>313</v>
      </c>
      <c r="M132" s="13">
        <v>0</v>
      </c>
      <c r="N132" s="13">
        <v>3</v>
      </c>
      <c r="O132" s="13">
        <v>0</v>
      </c>
      <c r="P132" s="13"/>
      <c r="Q132" s="13">
        <v>0</v>
      </c>
      <c r="R132" s="13">
        <v>316</v>
      </c>
      <c r="S132" s="13"/>
      <c r="T132" s="13"/>
      <c r="U132" s="13"/>
      <c r="V132" s="13"/>
      <c r="W132" s="13"/>
      <c r="X132" s="13"/>
      <c r="Y132" s="13"/>
      <c r="Z132" s="13"/>
      <c r="AA132" s="13">
        <f t="shared" si="3"/>
        <v>0</v>
      </c>
      <c r="AB132" s="13"/>
      <c r="AC132" s="13"/>
      <c r="AD132" s="13"/>
      <c r="AE132" s="13"/>
      <c r="AF132" s="13"/>
      <c r="AG132" s="13"/>
      <c r="AH132" s="13"/>
      <c r="AI132" s="13"/>
      <c r="AJ132" s="13">
        <v>0</v>
      </c>
      <c r="AK132" s="13"/>
      <c r="AL132" s="13"/>
      <c r="AM132" s="13"/>
      <c r="AN132" s="13"/>
      <c r="AO132" s="13">
        <v>0</v>
      </c>
      <c r="AP132" s="13"/>
      <c r="AQ132" s="13"/>
      <c r="AR132" s="13"/>
      <c r="AS132" s="13">
        <v>0</v>
      </c>
      <c r="AT132" s="13"/>
      <c r="AU132" s="13">
        <v>0</v>
      </c>
      <c r="AV132" s="13"/>
      <c r="AW132" s="13">
        <v>0</v>
      </c>
      <c r="AX132" s="13">
        <v>0</v>
      </c>
      <c r="AY132" s="13">
        <v>0</v>
      </c>
      <c r="AZ132" s="13">
        <v>0</v>
      </c>
      <c r="BA132" s="13">
        <v>0</v>
      </c>
      <c r="BB132" s="13">
        <v>0</v>
      </c>
      <c r="BC132" s="13"/>
      <c r="BD132" s="13">
        <v>0</v>
      </c>
      <c r="BE132" s="13">
        <v>0</v>
      </c>
      <c r="BF132" s="13">
        <v>0</v>
      </c>
      <c r="BG132" s="13">
        <v>0</v>
      </c>
      <c r="BH132" s="13">
        <v>3</v>
      </c>
      <c r="BI132" s="13">
        <v>3</v>
      </c>
      <c r="BJ132" s="13">
        <v>0</v>
      </c>
      <c r="BK132" s="13"/>
      <c r="BL132" s="13">
        <v>65</v>
      </c>
      <c r="BM132" s="13">
        <v>15</v>
      </c>
      <c r="BN132" s="13">
        <v>0</v>
      </c>
      <c r="BO132" s="13">
        <v>0</v>
      </c>
      <c r="BP132" s="13">
        <v>80</v>
      </c>
      <c r="BQ132" s="13"/>
      <c r="BR132" s="13"/>
      <c r="BS132" s="13"/>
      <c r="BT132" s="13"/>
      <c r="BU132" s="13"/>
      <c r="BV132" s="13"/>
    </row>
    <row r="133" spans="1:74" x14ac:dyDescent="0.45">
      <c r="A133" t="s">
        <v>341</v>
      </c>
      <c r="B133" t="s">
        <v>342</v>
      </c>
      <c r="C133" s="13">
        <v>0</v>
      </c>
      <c r="D133" s="13">
        <v>0</v>
      </c>
      <c r="E133" s="13">
        <v>0</v>
      </c>
      <c r="F133" s="13">
        <v>0</v>
      </c>
      <c r="G133" s="13">
        <f t="shared" ref="G133:G196" si="4">E133+F133</f>
        <v>0</v>
      </c>
      <c r="H133" s="13">
        <v>0</v>
      </c>
      <c r="I133" s="13">
        <v>0</v>
      </c>
      <c r="J133" s="13">
        <v>0</v>
      </c>
      <c r="K133" s="13">
        <v>0</v>
      </c>
      <c r="L133" s="13">
        <v>489</v>
      </c>
      <c r="M133" s="13">
        <v>0</v>
      </c>
      <c r="N133" s="13">
        <v>188</v>
      </c>
      <c r="O133" s="13">
        <v>0</v>
      </c>
      <c r="P133" s="13"/>
      <c r="Q133" s="13">
        <v>1</v>
      </c>
      <c r="R133" s="13">
        <v>678</v>
      </c>
      <c r="S133" s="13">
        <v>0</v>
      </c>
      <c r="T133" s="13">
        <v>0</v>
      </c>
      <c r="U133" s="13">
        <v>0</v>
      </c>
      <c r="V133" s="13">
        <v>0</v>
      </c>
      <c r="W133" s="13">
        <v>0</v>
      </c>
      <c r="X133" s="13">
        <v>0</v>
      </c>
      <c r="Y133" s="13">
        <v>0</v>
      </c>
      <c r="Z133" s="13">
        <v>0</v>
      </c>
      <c r="AA133" s="13">
        <f t="shared" ref="AA133:AA196" si="5">SUM(S133:Z133)</f>
        <v>0</v>
      </c>
      <c r="AB133" s="13">
        <v>0</v>
      </c>
      <c r="AC133" s="13">
        <v>0</v>
      </c>
      <c r="AD133" s="13">
        <v>0</v>
      </c>
      <c r="AE133" s="13">
        <v>0</v>
      </c>
      <c r="AF133" s="13">
        <v>0</v>
      </c>
      <c r="AG133" s="13">
        <v>0</v>
      </c>
      <c r="AH133" s="13">
        <v>0</v>
      </c>
      <c r="AI133" s="13">
        <v>0</v>
      </c>
      <c r="AJ133" s="13">
        <v>0</v>
      </c>
      <c r="AK133" s="13">
        <v>0</v>
      </c>
      <c r="AL133" s="13">
        <v>0</v>
      </c>
      <c r="AM133" s="13">
        <v>0</v>
      </c>
      <c r="AN133" s="13">
        <v>0</v>
      </c>
      <c r="AO133" s="13">
        <v>0</v>
      </c>
      <c r="AP133" s="13">
        <v>0</v>
      </c>
      <c r="AQ133" s="13">
        <v>0</v>
      </c>
      <c r="AR133" s="13">
        <v>0</v>
      </c>
      <c r="AS133" s="13">
        <v>0</v>
      </c>
      <c r="AT133" s="13"/>
      <c r="AU133" s="13">
        <v>0</v>
      </c>
      <c r="AV133" s="13"/>
      <c r="AW133" s="13">
        <v>0</v>
      </c>
      <c r="AX133" s="13">
        <v>0</v>
      </c>
      <c r="AY133" s="13">
        <v>0</v>
      </c>
      <c r="AZ133" s="13">
        <v>178</v>
      </c>
      <c r="BA133" s="13">
        <v>0</v>
      </c>
      <c r="BB133" s="13">
        <v>178</v>
      </c>
      <c r="BC133" s="13"/>
      <c r="BD133" s="13">
        <v>0</v>
      </c>
      <c r="BE133" s="13">
        <v>0</v>
      </c>
      <c r="BF133" s="13">
        <v>0</v>
      </c>
      <c r="BG133" s="13">
        <v>0</v>
      </c>
      <c r="BH133" s="13">
        <v>10</v>
      </c>
      <c r="BI133" s="13">
        <v>188</v>
      </c>
      <c r="BJ133" s="13">
        <v>0</v>
      </c>
      <c r="BK133" s="13"/>
      <c r="BL133" s="13">
        <v>35</v>
      </c>
      <c r="BM133" s="13">
        <v>50</v>
      </c>
      <c r="BN133" s="13">
        <v>0</v>
      </c>
      <c r="BO133" s="13">
        <v>5</v>
      </c>
      <c r="BP133" s="13">
        <v>85</v>
      </c>
      <c r="BQ133" s="13"/>
      <c r="BR133" s="13"/>
      <c r="BS133" s="13"/>
      <c r="BT133" s="13"/>
      <c r="BU133" s="13"/>
      <c r="BV133" s="13"/>
    </row>
    <row r="134" spans="1:74" x14ac:dyDescent="0.45">
      <c r="A134" t="s">
        <v>343</v>
      </c>
      <c r="B134" t="s">
        <v>344</v>
      </c>
      <c r="C134" s="13">
        <v>0</v>
      </c>
      <c r="D134" s="13">
        <v>0</v>
      </c>
      <c r="E134" s="13">
        <v>0</v>
      </c>
      <c r="F134" s="13">
        <v>0</v>
      </c>
      <c r="G134" s="13">
        <f t="shared" si="4"/>
        <v>0</v>
      </c>
      <c r="H134" s="13">
        <v>0</v>
      </c>
      <c r="I134" s="13">
        <v>0</v>
      </c>
      <c r="J134" s="13">
        <v>0</v>
      </c>
      <c r="K134" s="13">
        <v>0</v>
      </c>
      <c r="L134" s="13">
        <v>3045</v>
      </c>
      <c r="M134" s="13">
        <v>0</v>
      </c>
      <c r="N134" s="13">
        <v>46</v>
      </c>
      <c r="O134" s="13">
        <v>1</v>
      </c>
      <c r="P134" s="13"/>
      <c r="Q134" s="13">
        <v>145</v>
      </c>
      <c r="R134" s="13">
        <v>3237</v>
      </c>
      <c r="S134" s="13">
        <v>0</v>
      </c>
      <c r="T134" s="13">
        <v>0</v>
      </c>
      <c r="U134" s="13">
        <v>0</v>
      </c>
      <c r="V134" s="13">
        <v>0</v>
      </c>
      <c r="W134" s="13">
        <v>0</v>
      </c>
      <c r="X134" s="13">
        <v>0</v>
      </c>
      <c r="Y134" s="13">
        <v>0</v>
      </c>
      <c r="Z134" s="13">
        <v>0</v>
      </c>
      <c r="AA134" s="13">
        <f t="shared" si="5"/>
        <v>0</v>
      </c>
      <c r="AB134" s="13">
        <v>0</v>
      </c>
      <c r="AC134" s="13">
        <v>0</v>
      </c>
      <c r="AD134" s="13">
        <v>0</v>
      </c>
      <c r="AE134" s="13">
        <v>0</v>
      </c>
      <c r="AF134" s="13">
        <v>0</v>
      </c>
      <c r="AG134" s="13">
        <v>0</v>
      </c>
      <c r="AH134" s="13">
        <v>0</v>
      </c>
      <c r="AI134" s="13">
        <v>0</v>
      </c>
      <c r="AJ134" s="13">
        <v>0</v>
      </c>
      <c r="AK134" s="13">
        <v>0</v>
      </c>
      <c r="AL134" s="13">
        <v>0</v>
      </c>
      <c r="AM134" s="13">
        <v>0</v>
      </c>
      <c r="AN134" s="13">
        <v>0</v>
      </c>
      <c r="AO134" s="13">
        <v>0</v>
      </c>
      <c r="AP134" s="13">
        <v>0</v>
      </c>
      <c r="AQ134" s="13">
        <v>0</v>
      </c>
      <c r="AR134" s="13">
        <v>0</v>
      </c>
      <c r="AS134" s="13">
        <v>0</v>
      </c>
      <c r="AT134" s="13"/>
      <c r="AU134" s="13">
        <v>0</v>
      </c>
      <c r="AV134" s="13"/>
      <c r="AW134" s="13">
        <v>0</v>
      </c>
      <c r="AX134" s="13">
        <v>0</v>
      </c>
      <c r="AY134" s="13">
        <v>0</v>
      </c>
      <c r="AZ134" s="13">
        <v>0</v>
      </c>
      <c r="BA134" s="13">
        <v>0</v>
      </c>
      <c r="BB134" s="13">
        <v>0</v>
      </c>
      <c r="BC134" s="13"/>
      <c r="BD134" s="13">
        <v>0</v>
      </c>
      <c r="BE134" s="13">
        <v>0</v>
      </c>
      <c r="BF134" s="13">
        <v>0</v>
      </c>
      <c r="BG134" s="13">
        <v>0</v>
      </c>
      <c r="BH134" s="13">
        <v>46</v>
      </c>
      <c r="BI134" s="13">
        <v>46</v>
      </c>
      <c r="BJ134" s="13">
        <v>1</v>
      </c>
      <c r="BK134" s="13"/>
      <c r="BL134" s="13">
        <v>285</v>
      </c>
      <c r="BM134" s="13">
        <v>270</v>
      </c>
      <c r="BN134" s="13">
        <v>0</v>
      </c>
      <c r="BO134" s="13">
        <v>0</v>
      </c>
      <c r="BP134" s="13">
        <v>555</v>
      </c>
      <c r="BQ134" s="13"/>
      <c r="BR134" s="13"/>
      <c r="BS134" s="13"/>
      <c r="BT134" s="13"/>
      <c r="BU134" s="13"/>
      <c r="BV134" s="13"/>
    </row>
    <row r="135" spans="1:74" x14ac:dyDescent="0.45">
      <c r="A135" t="s">
        <v>345</v>
      </c>
      <c r="B135" t="s">
        <v>346</v>
      </c>
      <c r="C135" s="13">
        <v>0</v>
      </c>
      <c r="D135" s="13">
        <v>0</v>
      </c>
      <c r="E135" s="13">
        <v>0</v>
      </c>
      <c r="F135" s="13"/>
      <c r="G135" s="13">
        <f t="shared" si="4"/>
        <v>0</v>
      </c>
      <c r="H135" s="13">
        <v>0</v>
      </c>
      <c r="I135" s="13">
        <v>0</v>
      </c>
      <c r="J135" s="13">
        <v>0</v>
      </c>
      <c r="K135" s="13">
        <v>0</v>
      </c>
      <c r="L135" s="13">
        <v>1434</v>
      </c>
      <c r="M135" s="13">
        <v>52</v>
      </c>
      <c r="N135" s="13">
        <v>1995</v>
      </c>
      <c r="O135" s="13">
        <v>4</v>
      </c>
      <c r="P135" s="13"/>
      <c r="Q135" s="13">
        <v>0</v>
      </c>
      <c r="R135" s="13">
        <v>3485</v>
      </c>
      <c r="S135" s="13"/>
      <c r="T135" s="13"/>
      <c r="U135" s="13"/>
      <c r="V135" s="13"/>
      <c r="W135" s="13"/>
      <c r="X135" s="13"/>
      <c r="Y135" s="13"/>
      <c r="Z135" s="13"/>
      <c r="AA135" s="13">
        <f t="shared" si="5"/>
        <v>0</v>
      </c>
      <c r="AB135" s="13"/>
      <c r="AC135" s="13"/>
      <c r="AD135" s="13"/>
      <c r="AE135" s="13"/>
      <c r="AF135" s="13"/>
      <c r="AG135" s="13"/>
      <c r="AH135" s="13"/>
      <c r="AI135" s="13"/>
      <c r="AJ135" s="13">
        <v>0</v>
      </c>
      <c r="AK135" s="13"/>
      <c r="AL135" s="13"/>
      <c r="AM135" s="13"/>
      <c r="AN135" s="13"/>
      <c r="AO135" s="13">
        <v>0</v>
      </c>
      <c r="AP135" s="13"/>
      <c r="AQ135" s="13"/>
      <c r="AR135" s="13"/>
      <c r="AS135" s="13">
        <v>52</v>
      </c>
      <c r="AT135" s="13"/>
      <c r="AU135" s="13">
        <v>0</v>
      </c>
      <c r="AV135" s="13"/>
      <c r="AW135" s="13">
        <v>0</v>
      </c>
      <c r="AX135" s="13">
        <v>0</v>
      </c>
      <c r="AY135" s="13">
        <v>0</v>
      </c>
      <c r="AZ135" s="13">
        <v>0</v>
      </c>
      <c r="BA135" s="13">
        <v>0</v>
      </c>
      <c r="BB135" s="13">
        <v>0</v>
      </c>
      <c r="BC135" s="13"/>
      <c r="BD135" s="13">
        <v>0</v>
      </c>
      <c r="BE135" s="13">
        <v>0</v>
      </c>
      <c r="BF135" s="13">
        <v>0</v>
      </c>
      <c r="BG135" s="13">
        <v>0</v>
      </c>
      <c r="BH135" s="13">
        <v>1995</v>
      </c>
      <c r="BI135" s="13">
        <v>1995</v>
      </c>
      <c r="BJ135" s="13">
        <v>4</v>
      </c>
      <c r="BK135" s="13"/>
      <c r="BL135" s="13">
        <v>290</v>
      </c>
      <c r="BM135" s="13">
        <v>60</v>
      </c>
      <c r="BN135" s="13">
        <v>0</v>
      </c>
      <c r="BO135" s="13">
        <v>0</v>
      </c>
      <c r="BP135" s="13">
        <v>355</v>
      </c>
      <c r="BQ135" s="13"/>
      <c r="BR135" s="13"/>
      <c r="BS135" s="13"/>
      <c r="BT135" s="13"/>
      <c r="BU135" s="13"/>
      <c r="BV135" s="13"/>
    </row>
    <row r="136" spans="1:74" x14ac:dyDescent="0.45">
      <c r="A136" t="s">
        <v>347</v>
      </c>
      <c r="B136" t="s">
        <v>348</v>
      </c>
      <c r="C136" s="13">
        <v>10286</v>
      </c>
      <c r="D136" s="13">
        <v>83</v>
      </c>
      <c r="E136" s="13">
        <v>4507</v>
      </c>
      <c r="F136" s="13">
        <v>1656</v>
      </c>
      <c r="G136" s="13">
        <f t="shared" si="4"/>
        <v>6163</v>
      </c>
      <c r="H136" s="13">
        <v>0</v>
      </c>
      <c r="I136" s="13">
        <v>42</v>
      </c>
      <c r="J136" s="13">
        <v>1201</v>
      </c>
      <c r="K136" s="13">
        <v>17775</v>
      </c>
      <c r="L136" s="13">
        <v>157608</v>
      </c>
      <c r="M136" s="13">
        <v>4529</v>
      </c>
      <c r="N136" s="13">
        <v>31632</v>
      </c>
      <c r="O136" s="13">
        <v>411</v>
      </c>
      <c r="P136" s="13"/>
      <c r="Q136" s="13">
        <v>220</v>
      </c>
      <c r="R136" s="13">
        <v>212175</v>
      </c>
      <c r="S136" s="13">
        <v>0</v>
      </c>
      <c r="T136" s="13">
        <v>5</v>
      </c>
      <c r="U136" s="13">
        <v>5</v>
      </c>
      <c r="V136" s="13">
        <v>259</v>
      </c>
      <c r="W136" s="13">
        <v>260</v>
      </c>
      <c r="X136" s="13">
        <v>113</v>
      </c>
      <c r="Y136" s="13">
        <v>0</v>
      </c>
      <c r="Z136" s="13">
        <v>0</v>
      </c>
      <c r="AA136" s="13">
        <f t="shared" si="5"/>
        <v>642</v>
      </c>
      <c r="AB136" s="13">
        <v>88</v>
      </c>
      <c r="AC136" s="13">
        <v>730</v>
      </c>
      <c r="AD136" s="13">
        <v>557</v>
      </c>
      <c r="AE136" s="13">
        <v>44</v>
      </c>
      <c r="AF136" s="13">
        <v>628</v>
      </c>
      <c r="AG136" s="13">
        <v>0</v>
      </c>
      <c r="AH136" s="13">
        <v>420</v>
      </c>
      <c r="AI136" s="13">
        <v>36</v>
      </c>
      <c r="AJ136" s="13">
        <v>2415</v>
      </c>
      <c r="AK136" s="13">
        <v>1297</v>
      </c>
      <c r="AL136" s="13">
        <v>12</v>
      </c>
      <c r="AM136" s="13">
        <v>0</v>
      </c>
      <c r="AN136" s="13">
        <v>53</v>
      </c>
      <c r="AO136" s="13">
        <v>1362</v>
      </c>
      <c r="AP136" s="13">
        <v>0</v>
      </c>
      <c r="AQ136" s="13">
        <v>0</v>
      </c>
      <c r="AR136" s="13">
        <v>752</v>
      </c>
      <c r="AS136" s="13">
        <v>752</v>
      </c>
      <c r="AT136" s="13"/>
      <c r="AU136" s="13">
        <v>6870</v>
      </c>
      <c r="AV136" s="13"/>
      <c r="AW136" s="13">
        <v>1499</v>
      </c>
      <c r="AX136" s="13">
        <v>5685</v>
      </c>
      <c r="AY136" s="13">
        <v>14054</v>
      </c>
      <c r="AZ136" s="13">
        <v>9235</v>
      </c>
      <c r="BA136" s="13">
        <v>0</v>
      </c>
      <c r="BB136" s="13">
        <v>9235</v>
      </c>
      <c r="BC136" s="13"/>
      <c r="BD136" s="13">
        <v>3879</v>
      </c>
      <c r="BE136" s="13">
        <v>0</v>
      </c>
      <c r="BF136" s="13">
        <v>0</v>
      </c>
      <c r="BG136" s="13">
        <v>0</v>
      </c>
      <c r="BH136" s="13">
        <v>4464</v>
      </c>
      <c r="BI136" s="13">
        <v>31632</v>
      </c>
      <c r="BJ136" s="13">
        <v>411</v>
      </c>
      <c r="BK136" s="13"/>
      <c r="BL136" s="13">
        <v>11660</v>
      </c>
      <c r="BM136" s="13">
        <v>7975</v>
      </c>
      <c r="BN136" s="13">
        <v>0</v>
      </c>
      <c r="BO136" s="13">
        <v>0</v>
      </c>
      <c r="BP136" s="13">
        <v>19635</v>
      </c>
      <c r="BQ136" s="13">
        <v>10</v>
      </c>
      <c r="BR136" s="13">
        <v>1010</v>
      </c>
      <c r="BS136" s="13">
        <v>5</v>
      </c>
      <c r="BT136" s="13">
        <v>0</v>
      </c>
      <c r="BU136" s="13">
        <v>1030</v>
      </c>
      <c r="BV136" s="13">
        <v>1860</v>
      </c>
    </row>
    <row r="137" spans="1:74" x14ac:dyDescent="0.45">
      <c r="A137" t="s">
        <v>349</v>
      </c>
      <c r="B137" t="s">
        <v>350</v>
      </c>
      <c r="C137" s="13">
        <v>0</v>
      </c>
      <c r="D137" s="13">
        <v>0</v>
      </c>
      <c r="E137" s="13">
        <v>0</v>
      </c>
      <c r="F137" s="13"/>
      <c r="G137" s="13">
        <f t="shared" si="4"/>
        <v>0</v>
      </c>
      <c r="H137" s="13">
        <v>0</v>
      </c>
      <c r="I137" s="13">
        <v>0</v>
      </c>
      <c r="J137" s="13">
        <v>0</v>
      </c>
      <c r="K137" s="13">
        <v>0</v>
      </c>
      <c r="L137" s="13">
        <v>1177</v>
      </c>
      <c r="M137" s="13">
        <v>0</v>
      </c>
      <c r="N137" s="13">
        <v>212</v>
      </c>
      <c r="O137" s="13">
        <v>1</v>
      </c>
      <c r="P137" s="13"/>
      <c r="Q137" s="13">
        <v>2</v>
      </c>
      <c r="R137" s="13">
        <v>1392</v>
      </c>
      <c r="S137" s="13"/>
      <c r="T137" s="13"/>
      <c r="U137" s="13"/>
      <c r="V137" s="13"/>
      <c r="W137" s="13"/>
      <c r="X137" s="13"/>
      <c r="Y137" s="13"/>
      <c r="Z137" s="13"/>
      <c r="AA137" s="13">
        <f t="shared" si="5"/>
        <v>0</v>
      </c>
      <c r="AB137" s="13"/>
      <c r="AC137" s="13"/>
      <c r="AD137" s="13"/>
      <c r="AE137" s="13"/>
      <c r="AF137" s="13"/>
      <c r="AG137" s="13"/>
      <c r="AH137" s="13"/>
      <c r="AI137" s="13"/>
      <c r="AJ137" s="13">
        <v>0</v>
      </c>
      <c r="AK137" s="13"/>
      <c r="AL137" s="13"/>
      <c r="AM137" s="13"/>
      <c r="AN137" s="13"/>
      <c r="AO137" s="13">
        <v>0</v>
      </c>
      <c r="AP137" s="13"/>
      <c r="AQ137" s="13"/>
      <c r="AR137" s="13"/>
      <c r="AS137" s="13">
        <v>0</v>
      </c>
      <c r="AT137" s="13"/>
      <c r="AU137" s="13">
        <v>0</v>
      </c>
      <c r="AV137" s="13"/>
      <c r="AW137" s="13">
        <v>0</v>
      </c>
      <c r="AX137" s="13">
        <v>0</v>
      </c>
      <c r="AY137" s="13">
        <v>0</v>
      </c>
      <c r="AZ137" s="13">
        <v>0</v>
      </c>
      <c r="BA137" s="13">
        <v>0</v>
      </c>
      <c r="BB137" s="13">
        <v>0</v>
      </c>
      <c r="BC137" s="13"/>
      <c r="BD137" s="13">
        <v>0</v>
      </c>
      <c r="BE137" s="13">
        <v>0</v>
      </c>
      <c r="BF137" s="13">
        <v>0</v>
      </c>
      <c r="BG137" s="13">
        <v>0</v>
      </c>
      <c r="BH137" s="13">
        <v>212</v>
      </c>
      <c r="BI137" s="13">
        <v>212</v>
      </c>
      <c r="BJ137" s="13">
        <v>1</v>
      </c>
      <c r="BK137" s="13"/>
      <c r="BL137" s="13">
        <v>110</v>
      </c>
      <c r="BM137" s="13">
        <v>25</v>
      </c>
      <c r="BN137" s="13">
        <v>0</v>
      </c>
      <c r="BO137" s="13">
        <v>0</v>
      </c>
      <c r="BP137" s="13">
        <v>140</v>
      </c>
      <c r="BQ137" s="13"/>
      <c r="BR137" s="13"/>
      <c r="BS137" s="13"/>
      <c r="BT137" s="13"/>
      <c r="BU137" s="13"/>
      <c r="BV137" s="13"/>
    </row>
    <row r="138" spans="1:74" x14ac:dyDescent="0.45">
      <c r="A138" t="s">
        <v>351</v>
      </c>
      <c r="B138" t="s">
        <v>352</v>
      </c>
      <c r="C138" s="13">
        <v>0</v>
      </c>
      <c r="D138" s="13">
        <v>0</v>
      </c>
      <c r="E138" s="13">
        <v>0</v>
      </c>
      <c r="F138" s="13"/>
      <c r="G138" s="13">
        <f t="shared" si="4"/>
        <v>0</v>
      </c>
      <c r="H138" s="13">
        <v>87</v>
      </c>
      <c r="I138" s="13">
        <v>0</v>
      </c>
      <c r="J138" s="13">
        <v>0</v>
      </c>
      <c r="K138" s="13">
        <v>87</v>
      </c>
      <c r="L138" s="13">
        <v>5200</v>
      </c>
      <c r="M138" s="13">
        <v>0</v>
      </c>
      <c r="N138" s="13">
        <v>1446</v>
      </c>
      <c r="O138" s="13">
        <v>17</v>
      </c>
      <c r="P138" s="13"/>
      <c r="Q138" s="13">
        <v>139</v>
      </c>
      <c r="R138" s="13">
        <v>6889</v>
      </c>
      <c r="S138" s="13"/>
      <c r="T138" s="13"/>
      <c r="U138" s="13"/>
      <c r="V138" s="13"/>
      <c r="W138" s="13"/>
      <c r="X138" s="13"/>
      <c r="Y138" s="13"/>
      <c r="Z138" s="13"/>
      <c r="AA138" s="13">
        <f t="shared" si="5"/>
        <v>0</v>
      </c>
      <c r="AB138" s="13"/>
      <c r="AC138" s="13"/>
      <c r="AD138" s="13"/>
      <c r="AE138" s="13"/>
      <c r="AF138" s="13"/>
      <c r="AG138" s="13"/>
      <c r="AH138" s="13"/>
      <c r="AI138" s="13"/>
      <c r="AJ138" s="13">
        <v>0</v>
      </c>
      <c r="AK138" s="13"/>
      <c r="AL138" s="13"/>
      <c r="AM138" s="13"/>
      <c r="AN138" s="13"/>
      <c r="AO138" s="13">
        <v>0</v>
      </c>
      <c r="AP138" s="13"/>
      <c r="AQ138" s="13"/>
      <c r="AR138" s="13"/>
      <c r="AS138" s="13">
        <v>0</v>
      </c>
      <c r="AT138" s="13"/>
      <c r="AU138" s="13">
        <v>0</v>
      </c>
      <c r="AV138" s="13"/>
      <c r="AW138" s="13">
        <v>0</v>
      </c>
      <c r="AX138" s="13">
        <v>0</v>
      </c>
      <c r="AY138" s="13">
        <v>0</v>
      </c>
      <c r="AZ138" s="13">
        <v>0</v>
      </c>
      <c r="BA138" s="13">
        <v>5</v>
      </c>
      <c r="BB138" s="13">
        <v>5</v>
      </c>
      <c r="BC138" s="13"/>
      <c r="BD138" s="13">
        <v>0</v>
      </c>
      <c r="BE138" s="13">
        <v>0</v>
      </c>
      <c r="BF138" s="13">
        <v>1189</v>
      </c>
      <c r="BG138" s="13">
        <v>0</v>
      </c>
      <c r="BH138" s="13">
        <v>252</v>
      </c>
      <c r="BI138" s="13">
        <v>1446</v>
      </c>
      <c r="BJ138" s="13">
        <v>17</v>
      </c>
      <c r="BK138" s="13"/>
      <c r="BL138" s="13">
        <v>210</v>
      </c>
      <c r="BM138" s="13">
        <v>180</v>
      </c>
      <c r="BN138" s="13">
        <v>0</v>
      </c>
      <c r="BO138" s="13">
        <v>0</v>
      </c>
      <c r="BP138" s="13">
        <v>390</v>
      </c>
      <c r="BQ138" s="13"/>
      <c r="BR138" s="13"/>
      <c r="BS138" s="13"/>
      <c r="BT138" s="13"/>
      <c r="BU138" s="13"/>
      <c r="BV138" s="13"/>
    </row>
    <row r="139" spans="1:74" x14ac:dyDescent="0.45">
      <c r="A139" t="s">
        <v>353</v>
      </c>
      <c r="B139" t="s">
        <v>354</v>
      </c>
      <c r="C139" s="13">
        <v>0</v>
      </c>
      <c r="D139" s="13">
        <v>0</v>
      </c>
      <c r="E139" s="13">
        <v>0</v>
      </c>
      <c r="F139" s="13"/>
      <c r="G139" s="13">
        <f t="shared" si="4"/>
        <v>0</v>
      </c>
      <c r="H139" s="13">
        <v>0</v>
      </c>
      <c r="I139" s="13">
        <v>0</v>
      </c>
      <c r="J139" s="13">
        <v>0</v>
      </c>
      <c r="K139" s="13">
        <v>0</v>
      </c>
      <c r="L139" s="13">
        <v>7235</v>
      </c>
      <c r="M139" s="13">
        <v>0</v>
      </c>
      <c r="N139" s="13">
        <v>1</v>
      </c>
      <c r="O139" s="13">
        <v>0</v>
      </c>
      <c r="P139" s="13"/>
      <c r="Q139" s="13">
        <v>0</v>
      </c>
      <c r="R139" s="13">
        <v>7236</v>
      </c>
      <c r="S139" s="13"/>
      <c r="T139" s="13"/>
      <c r="U139" s="13"/>
      <c r="V139" s="13"/>
      <c r="W139" s="13"/>
      <c r="X139" s="13"/>
      <c r="Y139" s="13"/>
      <c r="Z139" s="13"/>
      <c r="AA139" s="13">
        <f t="shared" si="5"/>
        <v>0</v>
      </c>
      <c r="AB139" s="13"/>
      <c r="AC139" s="13"/>
      <c r="AD139" s="13"/>
      <c r="AE139" s="13"/>
      <c r="AF139" s="13"/>
      <c r="AG139" s="13"/>
      <c r="AH139" s="13"/>
      <c r="AI139" s="13"/>
      <c r="AJ139" s="13">
        <v>0</v>
      </c>
      <c r="AK139" s="13"/>
      <c r="AL139" s="13"/>
      <c r="AM139" s="13"/>
      <c r="AN139" s="13"/>
      <c r="AO139" s="13">
        <v>0</v>
      </c>
      <c r="AP139" s="13"/>
      <c r="AQ139" s="13"/>
      <c r="AR139" s="13"/>
      <c r="AS139" s="13">
        <v>0</v>
      </c>
      <c r="AT139" s="13"/>
      <c r="AU139" s="13">
        <v>0</v>
      </c>
      <c r="AV139" s="13"/>
      <c r="AW139" s="13">
        <v>0</v>
      </c>
      <c r="AX139" s="13">
        <v>1</v>
      </c>
      <c r="AY139" s="13">
        <v>1</v>
      </c>
      <c r="AZ139" s="13">
        <v>0</v>
      </c>
      <c r="BA139" s="13">
        <v>0</v>
      </c>
      <c r="BB139" s="13">
        <v>0</v>
      </c>
      <c r="BC139" s="13"/>
      <c r="BD139" s="13">
        <v>0</v>
      </c>
      <c r="BE139" s="13">
        <v>0</v>
      </c>
      <c r="BF139" s="13">
        <v>0</v>
      </c>
      <c r="BG139" s="13">
        <v>0</v>
      </c>
      <c r="BH139" s="13">
        <v>0</v>
      </c>
      <c r="BI139" s="13">
        <v>1</v>
      </c>
      <c r="BJ139" s="13">
        <v>0</v>
      </c>
      <c r="BK139" s="13"/>
      <c r="BL139" s="13">
        <v>640</v>
      </c>
      <c r="BM139" s="13">
        <v>370</v>
      </c>
      <c r="BN139" s="13">
        <v>0</v>
      </c>
      <c r="BO139" s="13">
        <v>0</v>
      </c>
      <c r="BP139" s="13">
        <v>1010</v>
      </c>
      <c r="BQ139" s="13"/>
      <c r="BR139" s="13"/>
      <c r="BS139" s="13"/>
      <c r="BT139" s="13"/>
      <c r="BU139" s="13"/>
      <c r="BV139" s="13"/>
    </row>
    <row r="140" spans="1:74" x14ac:dyDescent="0.45">
      <c r="A140" t="s">
        <v>355</v>
      </c>
      <c r="B140" t="s">
        <v>356</v>
      </c>
      <c r="C140" s="13">
        <v>0</v>
      </c>
      <c r="D140" s="13">
        <v>0</v>
      </c>
      <c r="E140" s="13">
        <v>0</v>
      </c>
      <c r="F140" s="13">
        <v>0</v>
      </c>
      <c r="G140" s="13">
        <f t="shared" si="4"/>
        <v>0</v>
      </c>
      <c r="H140" s="13">
        <v>0</v>
      </c>
      <c r="I140" s="13">
        <v>0</v>
      </c>
      <c r="J140" s="13">
        <v>0</v>
      </c>
      <c r="K140" s="13">
        <v>0</v>
      </c>
      <c r="L140" s="13">
        <v>1398</v>
      </c>
      <c r="M140" s="13">
        <v>0</v>
      </c>
      <c r="N140" s="13">
        <v>568</v>
      </c>
      <c r="O140" s="13">
        <v>4</v>
      </c>
      <c r="P140" s="13"/>
      <c r="Q140" s="13">
        <v>73</v>
      </c>
      <c r="R140" s="13">
        <v>2043</v>
      </c>
      <c r="S140" s="13">
        <v>0</v>
      </c>
      <c r="T140" s="13">
        <v>0</v>
      </c>
      <c r="U140" s="13">
        <v>0</v>
      </c>
      <c r="V140" s="13">
        <v>0</v>
      </c>
      <c r="W140" s="13">
        <v>0</v>
      </c>
      <c r="X140" s="13">
        <v>0</v>
      </c>
      <c r="Y140" s="13">
        <v>0</v>
      </c>
      <c r="Z140" s="13">
        <v>0</v>
      </c>
      <c r="AA140" s="13">
        <f t="shared" si="5"/>
        <v>0</v>
      </c>
      <c r="AB140" s="13">
        <v>0</v>
      </c>
      <c r="AC140" s="13">
        <v>0</v>
      </c>
      <c r="AD140" s="13">
        <v>0</v>
      </c>
      <c r="AE140" s="13">
        <v>0</v>
      </c>
      <c r="AF140" s="13">
        <v>0</v>
      </c>
      <c r="AG140" s="13">
        <v>0</v>
      </c>
      <c r="AH140" s="13">
        <v>0</v>
      </c>
      <c r="AI140" s="13">
        <v>0</v>
      </c>
      <c r="AJ140" s="13">
        <v>0</v>
      </c>
      <c r="AK140" s="13">
        <v>0</v>
      </c>
      <c r="AL140" s="13">
        <v>0</v>
      </c>
      <c r="AM140" s="13">
        <v>0</v>
      </c>
      <c r="AN140" s="13">
        <v>0</v>
      </c>
      <c r="AO140" s="13">
        <v>0</v>
      </c>
      <c r="AP140" s="13">
        <v>0</v>
      </c>
      <c r="AQ140" s="13">
        <v>0</v>
      </c>
      <c r="AR140" s="13">
        <v>0</v>
      </c>
      <c r="AS140" s="13">
        <v>0</v>
      </c>
      <c r="AT140" s="13"/>
      <c r="AU140" s="13">
        <v>34</v>
      </c>
      <c r="AV140" s="13"/>
      <c r="AW140" s="13">
        <v>0</v>
      </c>
      <c r="AX140" s="13">
        <v>0</v>
      </c>
      <c r="AY140" s="13">
        <v>34</v>
      </c>
      <c r="AZ140" s="13">
        <v>189</v>
      </c>
      <c r="BA140" s="13">
        <v>116</v>
      </c>
      <c r="BB140" s="13">
        <v>305</v>
      </c>
      <c r="BC140" s="13"/>
      <c r="BD140" s="13">
        <v>0</v>
      </c>
      <c r="BE140" s="13">
        <v>0</v>
      </c>
      <c r="BF140" s="13">
        <v>0</v>
      </c>
      <c r="BG140" s="13">
        <v>0</v>
      </c>
      <c r="BH140" s="13">
        <v>229</v>
      </c>
      <c r="BI140" s="13">
        <v>568</v>
      </c>
      <c r="BJ140" s="13">
        <v>4</v>
      </c>
      <c r="BK140" s="13"/>
      <c r="BL140" s="13">
        <v>120</v>
      </c>
      <c r="BM140" s="13">
        <v>155</v>
      </c>
      <c r="BN140" s="13">
        <v>0</v>
      </c>
      <c r="BO140" s="13">
        <v>0</v>
      </c>
      <c r="BP140" s="13">
        <v>275</v>
      </c>
      <c r="BQ140" s="13"/>
      <c r="BR140" s="13"/>
      <c r="BS140" s="13"/>
      <c r="BT140" s="13"/>
      <c r="BU140" s="13"/>
      <c r="BV140" s="13"/>
    </row>
    <row r="141" spans="1:74" x14ac:dyDescent="0.45">
      <c r="A141" t="s">
        <v>357</v>
      </c>
      <c r="B141" t="s">
        <v>358</v>
      </c>
      <c r="C141" s="13">
        <v>0</v>
      </c>
      <c r="D141" s="13">
        <v>0</v>
      </c>
      <c r="E141" s="13">
        <v>0</v>
      </c>
      <c r="F141" s="13"/>
      <c r="G141" s="13">
        <f t="shared" si="4"/>
        <v>0</v>
      </c>
      <c r="H141" s="13">
        <v>0</v>
      </c>
      <c r="I141" s="13">
        <v>0</v>
      </c>
      <c r="J141" s="13">
        <v>0</v>
      </c>
      <c r="K141" s="13">
        <v>0</v>
      </c>
      <c r="L141" s="13">
        <v>670</v>
      </c>
      <c r="M141" s="13">
        <v>0</v>
      </c>
      <c r="N141" s="13">
        <v>607</v>
      </c>
      <c r="O141" s="13">
        <v>11</v>
      </c>
      <c r="P141" s="13"/>
      <c r="Q141" s="13">
        <v>366</v>
      </c>
      <c r="R141" s="13">
        <v>1654</v>
      </c>
      <c r="S141" s="13"/>
      <c r="T141" s="13"/>
      <c r="U141" s="13"/>
      <c r="V141" s="13"/>
      <c r="W141" s="13"/>
      <c r="X141" s="13"/>
      <c r="Y141" s="13"/>
      <c r="Z141" s="13"/>
      <c r="AA141" s="13">
        <f t="shared" si="5"/>
        <v>0</v>
      </c>
      <c r="AB141" s="13"/>
      <c r="AC141" s="13"/>
      <c r="AD141" s="13"/>
      <c r="AE141" s="13"/>
      <c r="AF141" s="13"/>
      <c r="AG141" s="13"/>
      <c r="AH141" s="13"/>
      <c r="AI141" s="13"/>
      <c r="AJ141" s="13">
        <v>0</v>
      </c>
      <c r="AK141" s="13"/>
      <c r="AL141" s="13"/>
      <c r="AM141" s="13"/>
      <c r="AN141" s="13"/>
      <c r="AO141" s="13">
        <v>0</v>
      </c>
      <c r="AP141" s="13"/>
      <c r="AQ141" s="13"/>
      <c r="AR141" s="13"/>
      <c r="AS141" s="13">
        <v>0</v>
      </c>
      <c r="AT141" s="13"/>
      <c r="AU141" s="13">
        <v>0</v>
      </c>
      <c r="AV141" s="13"/>
      <c r="AW141" s="13">
        <v>0</v>
      </c>
      <c r="AX141" s="13">
        <v>0</v>
      </c>
      <c r="AY141" s="13">
        <v>0</v>
      </c>
      <c r="AZ141" s="13">
        <v>397</v>
      </c>
      <c r="BA141" s="13">
        <v>183</v>
      </c>
      <c r="BB141" s="13">
        <v>580</v>
      </c>
      <c r="BC141" s="13"/>
      <c r="BD141" s="13">
        <v>0</v>
      </c>
      <c r="BE141" s="13">
        <v>0</v>
      </c>
      <c r="BF141" s="13">
        <v>0</v>
      </c>
      <c r="BG141" s="13">
        <v>0</v>
      </c>
      <c r="BH141" s="13">
        <v>27</v>
      </c>
      <c r="BI141" s="13">
        <v>607</v>
      </c>
      <c r="BJ141" s="13">
        <v>11</v>
      </c>
      <c r="BK141" s="13"/>
      <c r="BL141" s="13">
        <v>35</v>
      </c>
      <c r="BM141" s="13">
        <v>25</v>
      </c>
      <c r="BN141" s="13">
        <v>0</v>
      </c>
      <c r="BO141" s="13">
        <v>5</v>
      </c>
      <c r="BP141" s="13">
        <v>65</v>
      </c>
      <c r="BQ141" s="13"/>
      <c r="BR141" s="13"/>
      <c r="BS141" s="13"/>
      <c r="BT141" s="13"/>
      <c r="BU141" s="13"/>
      <c r="BV141" s="13"/>
    </row>
    <row r="142" spans="1:74" x14ac:dyDescent="0.45">
      <c r="A142" t="s">
        <v>359</v>
      </c>
      <c r="B142" t="s">
        <v>360</v>
      </c>
      <c r="C142" s="13">
        <v>0</v>
      </c>
      <c r="D142" s="13">
        <v>0</v>
      </c>
      <c r="E142" s="13">
        <v>0</v>
      </c>
      <c r="F142" s="13">
        <v>0</v>
      </c>
      <c r="G142" s="13">
        <f t="shared" si="4"/>
        <v>0</v>
      </c>
      <c r="H142" s="13">
        <v>0</v>
      </c>
      <c r="I142" s="13">
        <v>0</v>
      </c>
      <c r="J142" s="13">
        <v>0</v>
      </c>
      <c r="K142" s="13">
        <v>0</v>
      </c>
      <c r="L142" s="13">
        <v>873</v>
      </c>
      <c r="M142" s="13">
        <v>0</v>
      </c>
      <c r="N142" s="13">
        <v>369</v>
      </c>
      <c r="O142" s="13">
        <v>4</v>
      </c>
      <c r="P142" s="13"/>
      <c r="Q142" s="13">
        <v>278</v>
      </c>
      <c r="R142" s="13">
        <v>1524</v>
      </c>
      <c r="S142" s="13">
        <v>0</v>
      </c>
      <c r="T142" s="13">
        <v>0</v>
      </c>
      <c r="U142" s="13">
        <v>0</v>
      </c>
      <c r="V142" s="13">
        <v>0</v>
      </c>
      <c r="W142" s="13">
        <v>0</v>
      </c>
      <c r="X142" s="13">
        <v>0</v>
      </c>
      <c r="Y142" s="13">
        <v>0</v>
      </c>
      <c r="Z142" s="13">
        <v>0</v>
      </c>
      <c r="AA142" s="13">
        <f t="shared" si="5"/>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c r="AU142" s="13">
        <v>0</v>
      </c>
      <c r="AV142" s="13"/>
      <c r="AW142" s="13">
        <v>0</v>
      </c>
      <c r="AX142" s="13">
        <v>0</v>
      </c>
      <c r="AY142" s="13">
        <v>0</v>
      </c>
      <c r="AZ142" s="13">
        <v>94</v>
      </c>
      <c r="BA142" s="13">
        <v>0</v>
      </c>
      <c r="BB142" s="13">
        <v>94</v>
      </c>
      <c r="BC142" s="13"/>
      <c r="BD142" s="13">
        <v>0</v>
      </c>
      <c r="BE142" s="13">
        <v>0</v>
      </c>
      <c r="BF142" s="13">
        <v>0</v>
      </c>
      <c r="BG142" s="13">
        <v>0</v>
      </c>
      <c r="BH142" s="13">
        <v>275</v>
      </c>
      <c r="BI142" s="13">
        <v>369</v>
      </c>
      <c r="BJ142" s="13">
        <v>4</v>
      </c>
      <c r="BK142" s="13"/>
      <c r="BL142" s="13">
        <v>95</v>
      </c>
      <c r="BM142" s="13">
        <v>110</v>
      </c>
      <c r="BN142" s="13">
        <v>0</v>
      </c>
      <c r="BO142" s="13">
        <v>0</v>
      </c>
      <c r="BP142" s="13">
        <v>205</v>
      </c>
      <c r="BQ142" s="13"/>
      <c r="BR142" s="13"/>
      <c r="BS142" s="13"/>
      <c r="BT142" s="13"/>
      <c r="BU142" s="13"/>
      <c r="BV142" s="13"/>
    </row>
    <row r="143" spans="1:74" x14ac:dyDescent="0.45">
      <c r="A143" t="s">
        <v>361</v>
      </c>
      <c r="B143" t="s">
        <v>362</v>
      </c>
      <c r="C143" s="13">
        <v>0</v>
      </c>
      <c r="D143" s="13">
        <v>0</v>
      </c>
      <c r="E143" s="13">
        <v>0</v>
      </c>
      <c r="F143" s="13">
        <v>0</v>
      </c>
      <c r="G143" s="13">
        <f t="shared" si="4"/>
        <v>0</v>
      </c>
      <c r="H143" s="13">
        <v>0</v>
      </c>
      <c r="I143" s="13">
        <v>0</v>
      </c>
      <c r="J143" s="13">
        <v>0</v>
      </c>
      <c r="K143" s="13">
        <v>0</v>
      </c>
      <c r="L143" s="13">
        <v>5707</v>
      </c>
      <c r="M143" s="13">
        <v>0</v>
      </c>
      <c r="N143" s="13">
        <v>360</v>
      </c>
      <c r="O143" s="13">
        <v>1</v>
      </c>
      <c r="P143" s="13"/>
      <c r="Q143" s="13">
        <v>0</v>
      </c>
      <c r="R143" s="13">
        <v>6068</v>
      </c>
      <c r="S143" s="13">
        <v>0</v>
      </c>
      <c r="T143" s="13">
        <v>0</v>
      </c>
      <c r="U143" s="13">
        <v>0</v>
      </c>
      <c r="V143" s="13">
        <v>0</v>
      </c>
      <c r="W143" s="13">
        <v>0</v>
      </c>
      <c r="X143" s="13">
        <v>0</v>
      </c>
      <c r="Y143" s="13">
        <v>0</v>
      </c>
      <c r="Z143" s="13">
        <v>0</v>
      </c>
      <c r="AA143" s="13">
        <f t="shared" si="5"/>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0</v>
      </c>
      <c r="AQ143" s="13">
        <v>0</v>
      </c>
      <c r="AR143" s="13">
        <v>0</v>
      </c>
      <c r="AS143" s="13">
        <v>0</v>
      </c>
      <c r="AT143" s="13"/>
      <c r="AU143" s="13">
        <v>0</v>
      </c>
      <c r="AV143" s="13"/>
      <c r="AW143" s="13">
        <v>0</v>
      </c>
      <c r="AX143" s="13">
        <v>0</v>
      </c>
      <c r="AY143" s="13">
        <v>0</v>
      </c>
      <c r="AZ143" s="13">
        <v>0</v>
      </c>
      <c r="BA143" s="13">
        <v>0</v>
      </c>
      <c r="BB143" s="13">
        <v>0</v>
      </c>
      <c r="BC143" s="13"/>
      <c r="BD143" s="13">
        <v>0</v>
      </c>
      <c r="BE143" s="13">
        <v>0</v>
      </c>
      <c r="BF143" s="13">
        <v>0</v>
      </c>
      <c r="BG143" s="13">
        <v>0</v>
      </c>
      <c r="BH143" s="13">
        <v>360</v>
      </c>
      <c r="BI143" s="13">
        <v>360</v>
      </c>
      <c r="BJ143" s="13">
        <v>1</v>
      </c>
      <c r="BK143" s="13"/>
      <c r="BL143" s="13">
        <v>545</v>
      </c>
      <c r="BM143" s="13">
        <v>480</v>
      </c>
      <c r="BN143" s="13">
        <v>0</v>
      </c>
      <c r="BO143" s="13">
        <v>0</v>
      </c>
      <c r="BP143" s="13">
        <v>1025</v>
      </c>
      <c r="BQ143" s="13"/>
      <c r="BR143" s="13"/>
      <c r="BS143" s="13"/>
      <c r="BT143" s="13"/>
      <c r="BU143" s="13"/>
      <c r="BV143" s="13"/>
    </row>
    <row r="144" spans="1:74" x14ac:dyDescent="0.45">
      <c r="A144" t="s">
        <v>363</v>
      </c>
      <c r="B144" t="s">
        <v>364</v>
      </c>
      <c r="C144" s="13">
        <v>24239</v>
      </c>
      <c r="D144" s="13">
        <v>2811</v>
      </c>
      <c r="E144" s="13">
        <v>35408</v>
      </c>
      <c r="F144" s="13">
        <v>6953</v>
      </c>
      <c r="G144" s="13">
        <f t="shared" si="4"/>
        <v>42361</v>
      </c>
      <c r="H144" s="13">
        <v>0</v>
      </c>
      <c r="I144" s="13">
        <v>0</v>
      </c>
      <c r="J144" s="13">
        <v>2528</v>
      </c>
      <c r="K144" s="13">
        <v>71939</v>
      </c>
      <c r="L144" s="13">
        <v>264476</v>
      </c>
      <c r="M144" s="13">
        <v>108676</v>
      </c>
      <c r="N144" s="13">
        <v>117043</v>
      </c>
      <c r="O144" s="13">
        <v>2504</v>
      </c>
      <c r="P144" s="13"/>
      <c r="Q144" s="13">
        <v>5968</v>
      </c>
      <c r="R144" s="13">
        <v>570606</v>
      </c>
      <c r="S144" s="13">
        <v>4525</v>
      </c>
      <c r="T144" s="13">
        <v>8406</v>
      </c>
      <c r="U144" s="13">
        <v>2285</v>
      </c>
      <c r="V144" s="13">
        <v>16689</v>
      </c>
      <c r="W144" s="13">
        <v>1007</v>
      </c>
      <c r="X144" s="13">
        <v>1249</v>
      </c>
      <c r="Y144" s="13">
        <v>866</v>
      </c>
      <c r="Z144" s="13">
        <v>0</v>
      </c>
      <c r="AA144" s="13">
        <f t="shared" si="5"/>
        <v>35027</v>
      </c>
      <c r="AB144" s="13">
        <v>920</v>
      </c>
      <c r="AC144" s="13">
        <v>35947</v>
      </c>
      <c r="AD144" s="13">
        <v>20601</v>
      </c>
      <c r="AE144" s="13">
        <v>5837</v>
      </c>
      <c r="AF144" s="13">
        <v>20689</v>
      </c>
      <c r="AG144" s="13">
        <v>0</v>
      </c>
      <c r="AH144" s="13">
        <v>5301</v>
      </c>
      <c r="AI144" s="13">
        <v>1190</v>
      </c>
      <c r="AJ144" s="13">
        <v>89565</v>
      </c>
      <c r="AK144" s="13">
        <v>12627</v>
      </c>
      <c r="AL144" s="13">
        <v>20</v>
      </c>
      <c r="AM144" s="13">
        <v>857</v>
      </c>
      <c r="AN144" s="13">
        <v>566</v>
      </c>
      <c r="AO144" s="13">
        <v>14070</v>
      </c>
      <c r="AP144" s="13">
        <v>323</v>
      </c>
      <c r="AQ144" s="13">
        <v>2972</v>
      </c>
      <c r="AR144" s="13">
        <v>1746</v>
      </c>
      <c r="AS144" s="13">
        <v>5041</v>
      </c>
      <c r="AT144" s="13"/>
      <c r="AU144" s="13">
        <v>14607</v>
      </c>
      <c r="AV144" s="13"/>
      <c r="AW144" s="13">
        <v>0</v>
      </c>
      <c r="AX144" s="13">
        <v>4603</v>
      </c>
      <c r="AY144" s="13">
        <v>19210</v>
      </c>
      <c r="AZ144" s="13">
        <v>22441</v>
      </c>
      <c r="BA144" s="13">
        <v>2842</v>
      </c>
      <c r="BB144" s="13">
        <v>25283</v>
      </c>
      <c r="BC144" s="13"/>
      <c r="BD144" s="13">
        <v>8408</v>
      </c>
      <c r="BE144" s="13">
        <v>863</v>
      </c>
      <c r="BF144" s="13">
        <v>20892</v>
      </c>
      <c r="BG144" s="13">
        <v>25998</v>
      </c>
      <c r="BH144" s="13">
        <v>16389</v>
      </c>
      <c r="BI144" s="13">
        <v>117043</v>
      </c>
      <c r="BJ144" s="13">
        <v>2504</v>
      </c>
      <c r="BK144" s="13"/>
      <c r="BL144" s="13">
        <v>14005</v>
      </c>
      <c r="BM144" s="13">
        <v>13185</v>
      </c>
      <c r="BN144" s="13">
        <v>20</v>
      </c>
      <c r="BO144" s="13">
        <v>0</v>
      </c>
      <c r="BP144" s="13">
        <v>27215</v>
      </c>
      <c r="BQ144" s="13">
        <v>20</v>
      </c>
      <c r="BR144" s="13">
        <v>2950</v>
      </c>
      <c r="BS144" s="13">
        <v>35</v>
      </c>
      <c r="BT144" s="13">
        <v>0</v>
      </c>
      <c r="BU144" s="13">
        <v>3010</v>
      </c>
      <c r="BV144" s="13">
        <v>6290</v>
      </c>
    </row>
    <row r="145" spans="1:74" x14ac:dyDescent="0.45">
      <c r="A145" t="s">
        <v>365</v>
      </c>
      <c r="B145" t="s">
        <v>366</v>
      </c>
      <c r="C145" s="13">
        <v>0</v>
      </c>
      <c r="D145" s="13">
        <v>0</v>
      </c>
      <c r="E145" s="13">
        <v>0</v>
      </c>
      <c r="F145" s="13">
        <v>0</v>
      </c>
      <c r="G145" s="13">
        <f t="shared" si="4"/>
        <v>0</v>
      </c>
      <c r="H145" s="13">
        <v>0</v>
      </c>
      <c r="I145" s="13">
        <v>0</v>
      </c>
      <c r="J145" s="13">
        <v>0</v>
      </c>
      <c r="K145" s="13">
        <v>0</v>
      </c>
      <c r="L145" s="13">
        <v>1626</v>
      </c>
      <c r="M145" s="13">
        <v>0</v>
      </c>
      <c r="N145" s="13">
        <v>677</v>
      </c>
      <c r="O145" s="13">
        <v>0</v>
      </c>
      <c r="P145" s="13"/>
      <c r="Q145" s="13">
        <v>0</v>
      </c>
      <c r="R145" s="13">
        <v>2303</v>
      </c>
      <c r="S145" s="13">
        <v>0</v>
      </c>
      <c r="T145" s="13">
        <v>0</v>
      </c>
      <c r="U145" s="13">
        <v>0</v>
      </c>
      <c r="V145" s="13">
        <v>0</v>
      </c>
      <c r="W145" s="13">
        <v>0</v>
      </c>
      <c r="X145" s="13">
        <v>0</v>
      </c>
      <c r="Y145" s="13">
        <v>0</v>
      </c>
      <c r="Z145" s="13">
        <v>0</v>
      </c>
      <c r="AA145" s="13">
        <f t="shared" si="5"/>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v>0</v>
      </c>
      <c r="AS145" s="13">
        <v>0</v>
      </c>
      <c r="AT145" s="13"/>
      <c r="AU145" s="13">
        <v>0</v>
      </c>
      <c r="AV145" s="13"/>
      <c r="AW145" s="13">
        <v>0</v>
      </c>
      <c r="AX145" s="13">
        <v>107</v>
      </c>
      <c r="AY145" s="13">
        <v>107</v>
      </c>
      <c r="AZ145" s="13">
        <v>0</v>
      </c>
      <c r="BA145" s="13">
        <v>0</v>
      </c>
      <c r="BB145" s="13">
        <v>0</v>
      </c>
      <c r="BC145" s="13"/>
      <c r="BD145" s="13">
        <v>0</v>
      </c>
      <c r="BE145" s="13">
        <v>0</v>
      </c>
      <c r="BF145" s="13">
        <v>0</v>
      </c>
      <c r="BG145" s="13">
        <v>0</v>
      </c>
      <c r="BH145" s="13">
        <v>570</v>
      </c>
      <c r="BI145" s="13">
        <v>677</v>
      </c>
      <c r="BJ145" s="13">
        <v>0</v>
      </c>
      <c r="BK145" s="13"/>
      <c r="BL145" s="13">
        <v>105</v>
      </c>
      <c r="BM145" s="13">
        <v>90</v>
      </c>
      <c r="BN145" s="13">
        <v>0</v>
      </c>
      <c r="BO145" s="13">
        <v>0</v>
      </c>
      <c r="BP145" s="13">
        <v>195</v>
      </c>
      <c r="BQ145" s="13"/>
      <c r="BR145" s="13"/>
      <c r="BS145" s="13"/>
      <c r="BT145" s="13"/>
      <c r="BU145" s="13"/>
      <c r="BV145" s="13"/>
    </row>
    <row r="146" spans="1:74" x14ac:dyDescent="0.45">
      <c r="A146" t="s">
        <v>367</v>
      </c>
      <c r="B146" t="s">
        <v>368</v>
      </c>
      <c r="C146" s="13">
        <v>687</v>
      </c>
      <c r="D146" s="13">
        <v>8</v>
      </c>
      <c r="E146" s="13">
        <v>190</v>
      </c>
      <c r="F146" s="13">
        <v>0</v>
      </c>
      <c r="G146" s="13">
        <f t="shared" si="4"/>
        <v>190</v>
      </c>
      <c r="H146" s="13">
        <v>0</v>
      </c>
      <c r="I146" s="13">
        <v>127</v>
      </c>
      <c r="J146" s="13">
        <v>173</v>
      </c>
      <c r="K146" s="13">
        <v>1185</v>
      </c>
      <c r="L146" s="13">
        <v>20375</v>
      </c>
      <c r="M146" s="13">
        <v>17</v>
      </c>
      <c r="N146" s="13">
        <v>2696</v>
      </c>
      <c r="O146" s="13">
        <v>32</v>
      </c>
      <c r="P146" s="13"/>
      <c r="Q146" s="13">
        <v>0</v>
      </c>
      <c r="R146" s="13">
        <v>24305</v>
      </c>
      <c r="S146" s="13">
        <v>0</v>
      </c>
      <c r="T146" s="13">
        <v>0</v>
      </c>
      <c r="U146" s="13">
        <v>0</v>
      </c>
      <c r="V146" s="13">
        <v>0</v>
      </c>
      <c r="W146" s="13">
        <v>0</v>
      </c>
      <c r="X146" s="13">
        <v>0</v>
      </c>
      <c r="Y146" s="13">
        <v>0</v>
      </c>
      <c r="Z146" s="13">
        <v>0</v>
      </c>
      <c r="AA146" s="13">
        <f t="shared" si="5"/>
        <v>0</v>
      </c>
      <c r="AB146" s="13">
        <v>0</v>
      </c>
      <c r="AC146" s="13">
        <v>0</v>
      </c>
      <c r="AD146" s="13">
        <v>0</v>
      </c>
      <c r="AE146" s="13">
        <v>0</v>
      </c>
      <c r="AF146" s="13">
        <v>5</v>
      </c>
      <c r="AG146" s="13">
        <v>0</v>
      </c>
      <c r="AH146" s="13">
        <v>12</v>
      </c>
      <c r="AI146" s="13">
        <v>0</v>
      </c>
      <c r="AJ146" s="13">
        <v>17</v>
      </c>
      <c r="AK146" s="13">
        <v>0</v>
      </c>
      <c r="AL146" s="13">
        <v>0</v>
      </c>
      <c r="AM146" s="13">
        <v>0</v>
      </c>
      <c r="AN146" s="13">
        <v>0</v>
      </c>
      <c r="AO146" s="13">
        <v>0</v>
      </c>
      <c r="AP146" s="13">
        <v>0</v>
      </c>
      <c r="AQ146" s="13">
        <v>0</v>
      </c>
      <c r="AR146" s="13">
        <v>0</v>
      </c>
      <c r="AS146" s="13">
        <v>0</v>
      </c>
      <c r="AT146" s="13"/>
      <c r="AU146" s="13">
        <v>0</v>
      </c>
      <c r="AV146" s="13"/>
      <c r="AW146" s="13">
        <v>0</v>
      </c>
      <c r="AX146" s="13">
        <v>1224</v>
      </c>
      <c r="AY146" s="13">
        <v>1224</v>
      </c>
      <c r="AZ146" s="13">
        <v>1038</v>
      </c>
      <c r="BA146" s="13">
        <v>434</v>
      </c>
      <c r="BB146" s="13">
        <v>1472</v>
      </c>
      <c r="BC146" s="13"/>
      <c r="BD146" s="13">
        <v>0</v>
      </c>
      <c r="BE146" s="13">
        <v>0</v>
      </c>
      <c r="BF146" s="13">
        <v>0</v>
      </c>
      <c r="BG146" s="13">
        <v>0</v>
      </c>
      <c r="BH146" s="13">
        <v>0</v>
      </c>
      <c r="BI146" s="13">
        <v>2696</v>
      </c>
      <c r="BJ146" s="13">
        <v>32</v>
      </c>
      <c r="BK146" s="13"/>
      <c r="BL146" s="13">
        <v>2140</v>
      </c>
      <c r="BM146" s="13">
        <v>660</v>
      </c>
      <c r="BN146" s="13">
        <v>0</v>
      </c>
      <c r="BO146" s="13">
        <v>0</v>
      </c>
      <c r="BP146" s="13">
        <v>2800</v>
      </c>
      <c r="BQ146" s="13">
        <v>0</v>
      </c>
      <c r="BR146" s="13">
        <v>140</v>
      </c>
      <c r="BS146" s="13">
        <v>5</v>
      </c>
      <c r="BT146" s="13">
        <v>0</v>
      </c>
      <c r="BU146" s="13">
        <v>145</v>
      </c>
      <c r="BV146" s="13">
        <v>320</v>
      </c>
    </row>
    <row r="147" spans="1:74" x14ac:dyDescent="0.45">
      <c r="A147" t="s">
        <v>369</v>
      </c>
      <c r="B147" t="s">
        <v>370</v>
      </c>
      <c r="C147" s="13">
        <v>0</v>
      </c>
      <c r="D147" s="13">
        <v>0</v>
      </c>
      <c r="E147" s="13">
        <v>0</v>
      </c>
      <c r="F147" s="13"/>
      <c r="G147" s="13">
        <f t="shared" si="4"/>
        <v>0</v>
      </c>
      <c r="H147" s="13">
        <v>0</v>
      </c>
      <c r="I147" s="13">
        <v>0</v>
      </c>
      <c r="J147" s="13">
        <v>0</v>
      </c>
      <c r="K147" s="13">
        <v>0</v>
      </c>
      <c r="L147" s="13">
        <v>538</v>
      </c>
      <c r="M147" s="13">
        <v>0</v>
      </c>
      <c r="N147" s="13">
        <v>673</v>
      </c>
      <c r="O147" s="13">
        <v>1</v>
      </c>
      <c r="P147" s="13"/>
      <c r="Q147" s="13">
        <v>0</v>
      </c>
      <c r="R147" s="13">
        <v>1212</v>
      </c>
      <c r="S147" s="13"/>
      <c r="T147" s="13"/>
      <c r="U147" s="13"/>
      <c r="V147" s="13"/>
      <c r="W147" s="13"/>
      <c r="X147" s="13"/>
      <c r="Y147" s="13"/>
      <c r="Z147" s="13"/>
      <c r="AA147" s="13">
        <f t="shared" si="5"/>
        <v>0</v>
      </c>
      <c r="AB147" s="13"/>
      <c r="AC147" s="13"/>
      <c r="AD147" s="13"/>
      <c r="AE147" s="13"/>
      <c r="AF147" s="13"/>
      <c r="AG147" s="13"/>
      <c r="AH147" s="13"/>
      <c r="AI147" s="13"/>
      <c r="AJ147" s="13">
        <v>0</v>
      </c>
      <c r="AK147" s="13"/>
      <c r="AL147" s="13"/>
      <c r="AM147" s="13"/>
      <c r="AN147" s="13"/>
      <c r="AO147" s="13">
        <v>0</v>
      </c>
      <c r="AP147" s="13"/>
      <c r="AQ147" s="13"/>
      <c r="AR147" s="13"/>
      <c r="AS147" s="13">
        <v>0</v>
      </c>
      <c r="AT147" s="13"/>
      <c r="AU147" s="13">
        <v>0</v>
      </c>
      <c r="AV147" s="13"/>
      <c r="AW147" s="13">
        <v>0</v>
      </c>
      <c r="AX147" s="13">
        <v>0</v>
      </c>
      <c r="AY147" s="13">
        <v>0</v>
      </c>
      <c r="AZ147" s="13">
        <v>0</v>
      </c>
      <c r="BA147" s="13">
        <v>0</v>
      </c>
      <c r="BB147" s="13">
        <v>0</v>
      </c>
      <c r="BC147" s="13"/>
      <c r="BD147" s="13">
        <v>0</v>
      </c>
      <c r="BE147" s="13">
        <v>0</v>
      </c>
      <c r="BF147" s="13">
        <v>0</v>
      </c>
      <c r="BG147" s="13">
        <v>0</v>
      </c>
      <c r="BH147" s="13">
        <v>673</v>
      </c>
      <c r="BI147" s="13">
        <v>673</v>
      </c>
      <c r="BJ147" s="13">
        <v>1</v>
      </c>
      <c r="BK147" s="13"/>
      <c r="BL147" s="13">
        <v>45</v>
      </c>
      <c r="BM147" s="13">
        <v>0</v>
      </c>
      <c r="BN147" s="13">
        <v>0</v>
      </c>
      <c r="BO147" s="13">
        <v>0</v>
      </c>
      <c r="BP147" s="13">
        <v>50</v>
      </c>
      <c r="BQ147" s="13"/>
      <c r="BR147" s="13"/>
      <c r="BS147" s="13"/>
      <c r="BT147" s="13"/>
      <c r="BU147" s="13"/>
      <c r="BV147" s="13"/>
    </row>
    <row r="148" spans="1:74" x14ac:dyDescent="0.45">
      <c r="A148" t="s">
        <v>371</v>
      </c>
      <c r="B148" t="s">
        <v>372</v>
      </c>
      <c r="C148" s="13">
        <v>0</v>
      </c>
      <c r="D148" s="13">
        <v>0</v>
      </c>
      <c r="E148" s="13">
        <v>0</v>
      </c>
      <c r="F148" s="13">
        <v>0</v>
      </c>
      <c r="G148" s="13">
        <f t="shared" si="4"/>
        <v>0</v>
      </c>
      <c r="H148" s="13">
        <v>0</v>
      </c>
      <c r="I148" s="13">
        <v>0</v>
      </c>
      <c r="J148" s="13">
        <v>0</v>
      </c>
      <c r="K148" s="13">
        <v>0</v>
      </c>
      <c r="L148" s="13">
        <v>3977</v>
      </c>
      <c r="M148" s="13">
        <v>0</v>
      </c>
      <c r="N148" s="13">
        <v>681</v>
      </c>
      <c r="O148" s="13">
        <v>42</v>
      </c>
      <c r="P148" s="13"/>
      <c r="Q148" s="13">
        <v>0</v>
      </c>
      <c r="R148" s="13">
        <v>4700</v>
      </c>
      <c r="S148" s="13"/>
      <c r="T148" s="13"/>
      <c r="U148" s="13"/>
      <c r="V148" s="13"/>
      <c r="W148" s="13"/>
      <c r="X148" s="13"/>
      <c r="Y148" s="13"/>
      <c r="Z148" s="13"/>
      <c r="AA148" s="13">
        <f t="shared" si="5"/>
        <v>0</v>
      </c>
      <c r="AB148" s="13"/>
      <c r="AC148" s="13"/>
      <c r="AD148" s="13"/>
      <c r="AE148" s="13"/>
      <c r="AF148" s="13"/>
      <c r="AG148" s="13"/>
      <c r="AH148" s="13"/>
      <c r="AI148" s="13"/>
      <c r="AJ148" s="13">
        <v>0</v>
      </c>
      <c r="AK148" s="13"/>
      <c r="AL148" s="13"/>
      <c r="AM148" s="13"/>
      <c r="AN148" s="13"/>
      <c r="AO148" s="13">
        <v>0</v>
      </c>
      <c r="AP148" s="13"/>
      <c r="AQ148" s="13"/>
      <c r="AR148" s="13"/>
      <c r="AS148" s="13">
        <v>0</v>
      </c>
      <c r="AT148" s="13"/>
      <c r="AU148" s="13">
        <v>0</v>
      </c>
      <c r="AV148" s="13"/>
      <c r="AW148" s="13">
        <v>10</v>
      </c>
      <c r="AX148" s="13">
        <v>671</v>
      </c>
      <c r="AY148" s="13">
        <v>681</v>
      </c>
      <c r="AZ148" s="13">
        <v>0</v>
      </c>
      <c r="BA148" s="13">
        <v>0</v>
      </c>
      <c r="BB148" s="13">
        <v>0</v>
      </c>
      <c r="BC148" s="13"/>
      <c r="BD148" s="13">
        <v>0</v>
      </c>
      <c r="BE148" s="13">
        <v>0</v>
      </c>
      <c r="BF148" s="13">
        <v>0</v>
      </c>
      <c r="BG148" s="13">
        <v>0</v>
      </c>
      <c r="BH148" s="13">
        <v>0</v>
      </c>
      <c r="BI148" s="13">
        <v>681</v>
      </c>
      <c r="BJ148" s="13">
        <v>42</v>
      </c>
      <c r="BK148" s="13"/>
      <c r="BL148" s="13">
        <v>275</v>
      </c>
      <c r="BM148" s="13">
        <v>5</v>
      </c>
      <c r="BN148" s="13">
        <v>0</v>
      </c>
      <c r="BO148" s="13">
        <v>0</v>
      </c>
      <c r="BP148" s="13">
        <v>280</v>
      </c>
      <c r="BQ148" s="13"/>
      <c r="BR148" s="13"/>
      <c r="BS148" s="13"/>
      <c r="BT148" s="13"/>
      <c r="BU148" s="13"/>
      <c r="BV148" s="13"/>
    </row>
    <row r="149" spans="1:74" x14ac:dyDescent="0.45">
      <c r="A149" t="s">
        <v>373</v>
      </c>
      <c r="B149" t="s">
        <v>374</v>
      </c>
      <c r="C149" s="13">
        <v>4316</v>
      </c>
      <c r="D149" s="13">
        <v>1204</v>
      </c>
      <c r="E149" s="13">
        <v>675</v>
      </c>
      <c r="F149" s="13">
        <v>0</v>
      </c>
      <c r="G149" s="13">
        <f t="shared" si="4"/>
        <v>675</v>
      </c>
      <c r="H149" s="13">
        <v>0</v>
      </c>
      <c r="I149" s="13">
        <v>122</v>
      </c>
      <c r="J149" s="13">
        <v>683</v>
      </c>
      <c r="K149" s="13">
        <v>7000</v>
      </c>
      <c r="L149" s="13">
        <v>99633</v>
      </c>
      <c r="M149" s="13">
        <v>1139</v>
      </c>
      <c r="N149" s="13">
        <v>16815</v>
      </c>
      <c r="O149" s="13">
        <v>400</v>
      </c>
      <c r="P149" s="13"/>
      <c r="Q149" s="13">
        <v>440</v>
      </c>
      <c r="R149" s="13">
        <v>125427</v>
      </c>
      <c r="S149" s="13">
        <v>0</v>
      </c>
      <c r="T149" s="13">
        <v>0</v>
      </c>
      <c r="U149" s="13">
        <v>0</v>
      </c>
      <c r="V149" s="13">
        <v>0</v>
      </c>
      <c r="W149" s="13">
        <v>4</v>
      </c>
      <c r="X149" s="13">
        <v>0</v>
      </c>
      <c r="Y149" s="13">
        <v>0</v>
      </c>
      <c r="Z149" s="13">
        <v>0</v>
      </c>
      <c r="AA149" s="13">
        <f t="shared" si="5"/>
        <v>4</v>
      </c>
      <c r="AB149" s="13">
        <v>115</v>
      </c>
      <c r="AC149" s="13">
        <v>119</v>
      </c>
      <c r="AD149" s="13">
        <v>272</v>
      </c>
      <c r="AE149" s="13">
        <v>0</v>
      </c>
      <c r="AF149" s="13">
        <v>337</v>
      </c>
      <c r="AG149" s="13">
        <v>0</v>
      </c>
      <c r="AH149" s="13">
        <v>133</v>
      </c>
      <c r="AI149" s="13">
        <v>39</v>
      </c>
      <c r="AJ149" s="13">
        <v>900</v>
      </c>
      <c r="AK149" s="13">
        <v>181</v>
      </c>
      <c r="AL149" s="13">
        <v>0</v>
      </c>
      <c r="AM149" s="13">
        <v>0</v>
      </c>
      <c r="AN149" s="13">
        <v>58</v>
      </c>
      <c r="AO149" s="13">
        <v>239</v>
      </c>
      <c r="AP149" s="13">
        <v>0</v>
      </c>
      <c r="AQ149" s="13">
        <v>0</v>
      </c>
      <c r="AR149" s="13">
        <v>0</v>
      </c>
      <c r="AS149" s="13">
        <v>0</v>
      </c>
      <c r="AT149" s="13"/>
      <c r="AU149" s="13">
        <v>116</v>
      </c>
      <c r="AV149" s="13"/>
      <c r="AW149" s="13">
        <v>0</v>
      </c>
      <c r="AX149" s="13">
        <v>0</v>
      </c>
      <c r="AY149" s="13">
        <v>116</v>
      </c>
      <c r="AZ149" s="13">
        <v>11320</v>
      </c>
      <c r="BA149" s="13">
        <v>1761</v>
      </c>
      <c r="BB149" s="13">
        <v>13081</v>
      </c>
      <c r="BC149" s="13"/>
      <c r="BD149" s="13">
        <v>0</v>
      </c>
      <c r="BE149" s="13">
        <v>0</v>
      </c>
      <c r="BF149" s="13">
        <v>0</v>
      </c>
      <c r="BG149" s="13">
        <v>0</v>
      </c>
      <c r="BH149" s="13">
        <v>3618</v>
      </c>
      <c r="BI149" s="13">
        <v>16815</v>
      </c>
      <c r="BJ149" s="13">
        <v>400</v>
      </c>
      <c r="BK149" s="13"/>
      <c r="BL149" s="13">
        <v>7680</v>
      </c>
      <c r="BM149" s="13">
        <v>4300</v>
      </c>
      <c r="BN149" s="13">
        <v>0</v>
      </c>
      <c r="BO149" s="13">
        <v>0</v>
      </c>
      <c r="BP149" s="13">
        <v>11985</v>
      </c>
      <c r="BQ149" s="13">
        <v>10</v>
      </c>
      <c r="BR149" s="13">
        <v>825</v>
      </c>
      <c r="BS149" s="13">
        <v>0</v>
      </c>
      <c r="BT149" s="13">
        <v>0</v>
      </c>
      <c r="BU149" s="13">
        <v>835</v>
      </c>
      <c r="BV149" s="13">
        <v>1440</v>
      </c>
    </row>
    <row r="150" spans="1:74" x14ac:dyDescent="0.45">
      <c r="A150" t="s">
        <v>375</v>
      </c>
      <c r="B150" t="s">
        <v>376</v>
      </c>
      <c r="C150" s="13">
        <v>0</v>
      </c>
      <c r="D150" s="13">
        <v>0</v>
      </c>
      <c r="E150" s="13">
        <v>0</v>
      </c>
      <c r="F150" s="13">
        <v>0</v>
      </c>
      <c r="G150" s="13">
        <f t="shared" si="4"/>
        <v>0</v>
      </c>
      <c r="H150" s="13">
        <v>0</v>
      </c>
      <c r="I150" s="13">
        <v>0</v>
      </c>
      <c r="J150" s="13">
        <v>0</v>
      </c>
      <c r="K150" s="13">
        <v>0</v>
      </c>
      <c r="L150" s="13">
        <v>904</v>
      </c>
      <c r="M150" s="13">
        <v>0</v>
      </c>
      <c r="N150" s="13">
        <v>72</v>
      </c>
      <c r="O150" s="13">
        <v>19</v>
      </c>
      <c r="P150" s="13"/>
      <c r="Q150" s="13">
        <v>4</v>
      </c>
      <c r="R150" s="13">
        <v>999</v>
      </c>
      <c r="S150" s="13"/>
      <c r="T150" s="13"/>
      <c r="U150" s="13"/>
      <c r="V150" s="13"/>
      <c r="W150" s="13"/>
      <c r="X150" s="13"/>
      <c r="Y150" s="13"/>
      <c r="Z150" s="13"/>
      <c r="AA150" s="13">
        <f t="shared" si="5"/>
        <v>0</v>
      </c>
      <c r="AB150" s="13"/>
      <c r="AC150" s="13"/>
      <c r="AD150" s="13"/>
      <c r="AE150" s="13"/>
      <c r="AF150" s="13"/>
      <c r="AG150" s="13"/>
      <c r="AH150" s="13"/>
      <c r="AI150" s="13"/>
      <c r="AJ150" s="13">
        <v>0</v>
      </c>
      <c r="AK150" s="13"/>
      <c r="AL150" s="13"/>
      <c r="AM150" s="13"/>
      <c r="AN150" s="13"/>
      <c r="AO150" s="13">
        <v>0</v>
      </c>
      <c r="AP150" s="13"/>
      <c r="AQ150" s="13"/>
      <c r="AR150" s="13"/>
      <c r="AS150" s="13">
        <v>0</v>
      </c>
      <c r="AT150" s="13"/>
      <c r="AU150" s="13">
        <v>0</v>
      </c>
      <c r="AV150" s="13"/>
      <c r="AW150" s="13">
        <v>0</v>
      </c>
      <c r="AX150" s="13">
        <v>0</v>
      </c>
      <c r="AY150" s="13">
        <v>0</v>
      </c>
      <c r="AZ150" s="13">
        <v>0</v>
      </c>
      <c r="BA150" s="13">
        <v>0</v>
      </c>
      <c r="BB150" s="13">
        <v>0</v>
      </c>
      <c r="BC150" s="13"/>
      <c r="BD150" s="13">
        <v>0</v>
      </c>
      <c r="BE150" s="13">
        <v>0</v>
      </c>
      <c r="BF150" s="13">
        <v>0</v>
      </c>
      <c r="BG150" s="13">
        <v>0</v>
      </c>
      <c r="BH150" s="13">
        <v>72</v>
      </c>
      <c r="BI150" s="13">
        <v>72</v>
      </c>
      <c r="BJ150" s="13">
        <v>19</v>
      </c>
      <c r="BK150" s="13"/>
      <c r="BL150" s="13">
        <v>130</v>
      </c>
      <c r="BM150" s="13">
        <v>25</v>
      </c>
      <c r="BN150" s="13">
        <v>0</v>
      </c>
      <c r="BO150" s="13">
        <v>0</v>
      </c>
      <c r="BP150" s="13">
        <v>155</v>
      </c>
      <c r="BQ150" s="13"/>
      <c r="BR150" s="13"/>
      <c r="BS150" s="13"/>
      <c r="BT150" s="13"/>
      <c r="BU150" s="13"/>
      <c r="BV150" s="13"/>
    </row>
    <row r="151" spans="1:74" x14ac:dyDescent="0.45">
      <c r="A151" t="s">
        <v>377</v>
      </c>
      <c r="B151" t="s">
        <v>378</v>
      </c>
      <c r="C151" s="13">
        <v>10047</v>
      </c>
      <c r="D151" s="13">
        <v>93</v>
      </c>
      <c r="E151" s="13">
        <v>6722</v>
      </c>
      <c r="F151" s="13">
        <v>1105</v>
      </c>
      <c r="G151" s="13">
        <f t="shared" si="4"/>
        <v>7827</v>
      </c>
      <c r="H151" s="13">
        <v>0</v>
      </c>
      <c r="I151" s="13">
        <v>730</v>
      </c>
      <c r="J151" s="13">
        <v>1650</v>
      </c>
      <c r="K151" s="13">
        <v>20347</v>
      </c>
      <c r="L151" s="13">
        <v>193770</v>
      </c>
      <c r="M151" s="13">
        <v>8620</v>
      </c>
      <c r="N151" s="13">
        <v>30830</v>
      </c>
      <c r="O151" s="13">
        <v>325</v>
      </c>
      <c r="P151" s="13"/>
      <c r="Q151" s="13">
        <v>266</v>
      </c>
      <c r="R151" s="13">
        <v>254158</v>
      </c>
      <c r="S151" s="13">
        <v>47</v>
      </c>
      <c r="T151" s="13">
        <v>27</v>
      </c>
      <c r="U151" s="13">
        <v>652</v>
      </c>
      <c r="V151" s="13">
        <v>1724</v>
      </c>
      <c r="W151" s="13">
        <v>93</v>
      </c>
      <c r="X151" s="13">
        <v>454</v>
      </c>
      <c r="Y151" s="13">
        <v>86</v>
      </c>
      <c r="Z151" s="13">
        <v>0</v>
      </c>
      <c r="AA151" s="13">
        <f t="shared" si="5"/>
        <v>3083</v>
      </c>
      <c r="AB151" s="13">
        <v>222</v>
      </c>
      <c r="AC151" s="13">
        <v>3305</v>
      </c>
      <c r="AD151" s="13">
        <v>682</v>
      </c>
      <c r="AE151" s="13">
        <v>14</v>
      </c>
      <c r="AF151" s="13">
        <v>1617</v>
      </c>
      <c r="AG151" s="13">
        <v>0</v>
      </c>
      <c r="AH151" s="13">
        <v>236</v>
      </c>
      <c r="AI151" s="13">
        <v>384</v>
      </c>
      <c r="AJ151" s="13">
        <v>6238</v>
      </c>
      <c r="AK151" s="13">
        <v>1035</v>
      </c>
      <c r="AL151" s="13">
        <v>2</v>
      </c>
      <c r="AM151" s="13">
        <v>570</v>
      </c>
      <c r="AN151" s="13">
        <v>187</v>
      </c>
      <c r="AO151" s="13">
        <v>1794</v>
      </c>
      <c r="AP151" s="13">
        <v>0</v>
      </c>
      <c r="AQ151" s="13">
        <v>350</v>
      </c>
      <c r="AR151" s="13">
        <v>238</v>
      </c>
      <c r="AS151" s="13">
        <v>588</v>
      </c>
      <c r="AT151" s="13"/>
      <c r="AU151" s="13">
        <v>1071</v>
      </c>
      <c r="AV151" s="13"/>
      <c r="AW151" s="13">
        <v>472</v>
      </c>
      <c r="AX151" s="13">
        <v>16144</v>
      </c>
      <c r="AY151" s="13">
        <v>17687</v>
      </c>
      <c r="AZ151" s="13">
        <v>11134</v>
      </c>
      <c r="BA151" s="13">
        <v>457</v>
      </c>
      <c r="BB151" s="13">
        <v>11591</v>
      </c>
      <c r="BC151" s="13"/>
      <c r="BD151" s="13">
        <v>0</v>
      </c>
      <c r="BE151" s="13">
        <v>634</v>
      </c>
      <c r="BF151" s="13">
        <v>0</v>
      </c>
      <c r="BG151" s="13">
        <v>13</v>
      </c>
      <c r="BH151" s="13">
        <v>905</v>
      </c>
      <c r="BI151" s="13">
        <v>30830</v>
      </c>
      <c r="BJ151" s="13">
        <v>325</v>
      </c>
      <c r="BK151" s="13"/>
      <c r="BL151" s="13">
        <v>14535</v>
      </c>
      <c r="BM151" s="13">
        <v>11905</v>
      </c>
      <c r="BN151" s="13">
        <v>10</v>
      </c>
      <c r="BO151" s="13">
        <v>0</v>
      </c>
      <c r="BP151" s="13">
        <v>26450</v>
      </c>
      <c r="BQ151" s="13">
        <v>0</v>
      </c>
      <c r="BR151" s="13">
        <v>1480</v>
      </c>
      <c r="BS151" s="13">
        <v>0</v>
      </c>
      <c r="BT151" s="13">
        <v>0</v>
      </c>
      <c r="BU151" s="13">
        <v>1480</v>
      </c>
      <c r="BV151" s="13">
        <v>2915</v>
      </c>
    </row>
    <row r="152" spans="1:74" x14ac:dyDescent="0.45">
      <c r="A152" t="s">
        <v>379</v>
      </c>
      <c r="B152" t="s">
        <v>380</v>
      </c>
      <c r="C152" s="13">
        <v>1134</v>
      </c>
      <c r="D152" s="13">
        <v>421</v>
      </c>
      <c r="E152" s="13">
        <v>130</v>
      </c>
      <c r="F152" s="13">
        <v>0</v>
      </c>
      <c r="G152" s="13">
        <f t="shared" si="4"/>
        <v>130</v>
      </c>
      <c r="H152" s="13">
        <v>0</v>
      </c>
      <c r="I152" s="13">
        <v>0</v>
      </c>
      <c r="J152" s="13">
        <v>225</v>
      </c>
      <c r="K152" s="13">
        <v>1910</v>
      </c>
      <c r="L152" s="13">
        <v>20536</v>
      </c>
      <c r="M152" s="13">
        <v>137</v>
      </c>
      <c r="N152" s="13">
        <v>1202</v>
      </c>
      <c r="O152" s="13">
        <v>243</v>
      </c>
      <c r="P152" s="13"/>
      <c r="Q152" s="13">
        <v>37</v>
      </c>
      <c r="R152" s="13">
        <v>24065</v>
      </c>
      <c r="S152" s="13">
        <v>0</v>
      </c>
      <c r="T152" s="13">
        <v>0</v>
      </c>
      <c r="U152" s="13">
        <v>0</v>
      </c>
      <c r="V152" s="13">
        <v>0</v>
      </c>
      <c r="W152" s="13">
        <v>0</v>
      </c>
      <c r="X152" s="13">
        <v>0</v>
      </c>
      <c r="Y152" s="13">
        <v>0</v>
      </c>
      <c r="Z152" s="13">
        <v>0</v>
      </c>
      <c r="AA152" s="13">
        <f t="shared" si="5"/>
        <v>0</v>
      </c>
      <c r="AB152" s="13">
        <v>0</v>
      </c>
      <c r="AC152" s="13">
        <v>0</v>
      </c>
      <c r="AD152" s="13">
        <v>0</v>
      </c>
      <c r="AE152" s="13">
        <v>75</v>
      </c>
      <c r="AF152" s="13">
        <v>62</v>
      </c>
      <c r="AG152" s="13">
        <v>0</v>
      </c>
      <c r="AH152" s="13">
        <v>0</v>
      </c>
      <c r="AI152" s="13">
        <v>0</v>
      </c>
      <c r="AJ152" s="13">
        <v>137</v>
      </c>
      <c r="AK152" s="13">
        <v>0</v>
      </c>
      <c r="AL152" s="13">
        <v>0</v>
      </c>
      <c r="AM152" s="13">
        <v>0</v>
      </c>
      <c r="AN152" s="13">
        <v>0</v>
      </c>
      <c r="AO152" s="13">
        <v>0</v>
      </c>
      <c r="AP152" s="13">
        <v>0</v>
      </c>
      <c r="AQ152" s="13">
        <v>0</v>
      </c>
      <c r="AR152" s="13">
        <v>0</v>
      </c>
      <c r="AS152" s="13">
        <v>0</v>
      </c>
      <c r="AT152" s="13"/>
      <c r="AU152" s="13">
        <v>642</v>
      </c>
      <c r="AV152" s="13"/>
      <c r="AW152" s="13">
        <v>0</v>
      </c>
      <c r="AX152" s="13">
        <v>0</v>
      </c>
      <c r="AY152" s="13">
        <v>642</v>
      </c>
      <c r="AZ152" s="13">
        <v>282</v>
      </c>
      <c r="BA152" s="13">
        <v>73</v>
      </c>
      <c r="BB152" s="13">
        <v>355</v>
      </c>
      <c r="BC152" s="13"/>
      <c r="BD152" s="13">
        <v>0</v>
      </c>
      <c r="BE152" s="13">
        <v>0</v>
      </c>
      <c r="BF152" s="13">
        <v>10</v>
      </c>
      <c r="BG152" s="13">
        <v>0</v>
      </c>
      <c r="BH152" s="13">
        <v>195</v>
      </c>
      <c r="BI152" s="13">
        <v>1202</v>
      </c>
      <c r="BJ152" s="13">
        <v>243</v>
      </c>
      <c r="BK152" s="13"/>
      <c r="BL152" s="13">
        <v>1425</v>
      </c>
      <c r="BM152" s="13">
        <v>865</v>
      </c>
      <c r="BN152" s="13">
        <v>15</v>
      </c>
      <c r="BO152" s="13">
        <v>0</v>
      </c>
      <c r="BP152" s="13">
        <v>2305</v>
      </c>
      <c r="BQ152" s="13">
        <v>0</v>
      </c>
      <c r="BR152" s="13">
        <v>210</v>
      </c>
      <c r="BS152" s="13">
        <v>0</v>
      </c>
      <c r="BT152" s="13">
        <v>0</v>
      </c>
      <c r="BU152" s="13">
        <v>210</v>
      </c>
      <c r="BV152" s="13">
        <v>355</v>
      </c>
    </row>
    <row r="153" spans="1:74" x14ac:dyDescent="0.45">
      <c r="A153" t="s">
        <v>381</v>
      </c>
      <c r="B153" t="s">
        <v>382</v>
      </c>
      <c r="C153" s="13">
        <v>31087</v>
      </c>
      <c r="D153" s="13">
        <v>0</v>
      </c>
      <c r="E153" s="13">
        <v>49006</v>
      </c>
      <c r="F153" s="13">
        <v>6088</v>
      </c>
      <c r="G153" s="13">
        <f t="shared" si="4"/>
        <v>55094</v>
      </c>
      <c r="H153" s="13">
        <v>0</v>
      </c>
      <c r="I153" s="13">
        <v>0</v>
      </c>
      <c r="J153" s="13">
        <v>4738</v>
      </c>
      <c r="K153" s="13">
        <v>90919</v>
      </c>
      <c r="L153" s="13">
        <v>356615</v>
      </c>
      <c r="M153" s="13">
        <v>124294</v>
      </c>
      <c r="N153" s="13">
        <v>125096</v>
      </c>
      <c r="O153" s="13">
        <v>2033</v>
      </c>
      <c r="P153" s="13"/>
      <c r="Q153" s="13">
        <v>2276</v>
      </c>
      <c r="R153" s="13">
        <v>701233</v>
      </c>
      <c r="S153" s="13">
        <v>13091</v>
      </c>
      <c r="T153" s="13">
        <v>8072</v>
      </c>
      <c r="U153" s="13">
        <v>1106</v>
      </c>
      <c r="V153" s="13">
        <v>25056</v>
      </c>
      <c r="W153" s="13">
        <v>1179</v>
      </c>
      <c r="X153" s="13">
        <v>1687</v>
      </c>
      <c r="Y153" s="13">
        <v>1102</v>
      </c>
      <c r="Z153" s="13">
        <v>170</v>
      </c>
      <c r="AA153" s="13">
        <f t="shared" si="5"/>
        <v>51463</v>
      </c>
      <c r="AB153" s="13">
        <v>3422</v>
      </c>
      <c r="AC153" s="13">
        <v>54885</v>
      </c>
      <c r="AD153" s="13">
        <v>11597</v>
      </c>
      <c r="AE153" s="13">
        <v>904</v>
      </c>
      <c r="AF153" s="13">
        <v>24662</v>
      </c>
      <c r="AG153" s="13">
        <v>0</v>
      </c>
      <c r="AH153" s="13">
        <v>8393</v>
      </c>
      <c r="AI153" s="13">
        <v>402</v>
      </c>
      <c r="AJ153" s="13">
        <v>100843</v>
      </c>
      <c r="AK153" s="13">
        <v>14495</v>
      </c>
      <c r="AL153" s="13">
        <v>10</v>
      </c>
      <c r="AM153" s="13">
        <v>3387</v>
      </c>
      <c r="AN153" s="13">
        <v>696</v>
      </c>
      <c r="AO153" s="13">
        <v>18588</v>
      </c>
      <c r="AP153" s="13">
        <v>878</v>
      </c>
      <c r="AQ153" s="13">
        <v>2195</v>
      </c>
      <c r="AR153" s="13">
        <v>1790</v>
      </c>
      <c r="AS153" s="13">
        <v>4863</v>
      </c>
      <c r="AT153" s="13"/>
      <c r="AU153" s="13">
        <v>7448</v>
      </c>
      <c r="AV153" s="13"/>
      <c r="AW153" s="13">
        <v>2010</v>
      </c>
      <c r="AX153" s="13">
        <v>15190</v>
      </c>
      <c r="AY153" s="13">
        <v>24648</v>
      </c>
      <c r="AZ153" s="13">
        <v>29898</v>
      </c>
      <c r="BA153" s="13">
        <v>16618</v>
      </c>
      <c r="BB153" s="13">
        <v>46516</v>
      </c>
      <c r="BC153" s="13"/>
      <c r="BD153" s="13">
        <v>10463</v>
      </c>
      <c r="BE153" s="13">
        <v>0</v>
      </c>
      <c r="BF153" s="13">
        <v>9770</v>
      </c>
      <c r="BG153" s="13">
        <v>246</v>
      </c>
      <c r="BH153" s="13">
        <v>33453</v>
      </c>
      <c r="BI153" s="13">
        <v>125096</v>
      </c>
      <c r="BJ153" s="13">
        <v>2033</v>
      </c>
      <c r="BK153" s="13"/>
      <c r="BL153" s="13">
        <v>18265</v>
      </c>
      <c r="BM153" s="13">
        <v>15270</v>
      </c>
      <c r="BN153" s="13">
        <v>10</v>
      </c>
      <c r="BO153" s="13">
        <v>0</v>
      </c>
      <c r="BP153" s="13">
        <v>33540</v>
      </c>
      <c r="BQ153" s="13">
        <v>0</v>
      </c>
      <c r="BR153" s="13">
        <v>3485</v>
      </c>
      <c r="BS153" s="13">
        <v>10</v>
      </c>
      <c r="BT153" s="13">
        <v>0</v>
      </c>
      <c r="BU153" s="13">
        <v>3495</v>
      </c>
      <c r="BV153" s="13">
        <v>7915</v>
      </c>
    </row>
    <row r="154" spans="1:74" x14ac:dyDescent="0.45">
      <c r="A154" t="s">
        <v>383</v>
      </c>
      <c r="B154" t="s">
        <v>384</v>
      </c>
      <c r="C154" s="13">
        <v>11267</v>
      </c>
      <c r="D154" s="13">
        <v>132</v>
      </c>
      <c r="E154" s="13">
        <v>4342</v>
      </c>
      <c r="F154" s="13">
        <v>1772</v>
      </c>
      <c r="G154" s="13">
        <f t="shared" si="4"/>
        <v>6114</v>
      </c>
      <c r="H154" s="13">
        <v>1552</v>
      </c>
      <c r="I154" s="13">
        <v>125</v>
      </c>
      <c r="J154" s="13">
        <v>1406</v>
      </c>
      <c r="K154" s="13">
        <v>20596</v>
      </c>
      <c r="L154" s="13">
        <v>259951</v>
      </c>
      <c r="M154" s="13">
        <v>7404</v>
      </c>
      <c r="N154" s="13">
        <v>24113</v>
      </c>
      <c r="O154" s="13">
        <v>712</v>
      </c>
      <c r="P154" s="13"/>
      <c r="Q154" s="13">
        <v>225</v>
      </c>
      <c r="R154" s="13">
        <v>313001</v>
      </c>
      <c r="S154" s="13">
        <v>8</v>
      </c>
      <c r="T154" s="13">
        <v>120</v>
      </c>
      <c r="U154" s="13">
        <v>897</v>
      </c>
      <c r="V154" s="13">
        <v>164</v>
      </c>
      <c r="W154" s="13">
        <v>267</v>
      </c>
      <c r="X154" s="13">
        <v>16</v>
      </c>
      <c r="Y154" s="13">
        <v>0</v>
      </c>
      <c r="Z154" s="13">
        <v>0</v>
      </c>
      <c r="AA154" s="13">
        <f t="shared" si="5"/>
        <v>1472</v>
      </c>
      <c r="AB154" s="13">
        <v>0</v>
      </c>
      <c r="AC154" s="13">
        <v>1472</v>
      </c>
      <c r="AD154" s="13">
        <v>880</v>
      </c>
      <c r="AE154" s="13">
        <v>1</v>
      </c>
      <c r="AF154" s="13">
        <v>1395</v>
      </c>
      <c r="AG154" s="13">
        <v>0</v>
      </c>
      <c r="AH154" s="13">
        <v>1119</v>
      </c>
      <c r="AI154" s="13">
        <v>330</v>
      </c>
      <c r="AJ154" s="13">
        <v>5197</v>
      </c>
      <c r="AK154" s="13">
        <v>885</v>
      </c>
      <c r="AL154" s="13">
        <v>5</v>
      </c>
      <c r="AM154" s="13">
        <v>287</v>
      </c>
      <c r="AN154" s="13">
        <v>8</v>
      </c>
      <c r="AO154" s="13">
        <v>1185</v>
      </c>
      <c r="AP154" s="13">
        <v>2</v>
      </c>
      <c r="AQ154" s="13">
        <v>137</v>
      </c>
      <c r="AR154" s="13">
        <v>883</v>
      </c>
      <c r="AS154" s="13">
        <v>1022</v>
      </c>
      <c r="AT154" s="13"/>
      <c r="AU154" s="13">
        <v>1652</v>
      </c>
      <c r="AV154" s="13"/>
      <c r="AW154" s="13">
        <v>755</v>
      </c>
      <c r="AX154" s="13">
        <v>7404</v>
      </c>
      <c r="AY154" s="13">
        <v>9811</v>
      </c>
      <c r="AZ154" s="13">
        <v>3650</v>
      </c>
      <c r="BA154" s="13">
        <v>5091</v>
      </c>
      <c r="BB154" s="13">
        <v>8741</v>
      </c>
      <c r="BC154" s="13"/>
      <c r="BD154" s="13">
        <v>0</v>
      </c>
      <c r="BE154" s="13">
        <v>1519</v>
      </c>
      <c r="BF154" s="13">
        <v>107</v>
      </c>
      <c r="BG154" s="13">
        <v>78</v>
      </c>
      <c r="BH154" s="13">
        <v>3857</v>
      </c>
      <c r="BI154" s="13">
        <v>24113</v>
      </c>
      <c r="BJ154" s="13">
        <v>712</v>
      </c>
      <c r="BK154" s="13"/>
      <c r="BL154" s="13">
        <v>18670</v>
      </c>
      <c r="BM154" s="13">
        <v>14550</v>
      </c>
      <c r="BN154" s="13">
        <v>40</v>
      </c>
      <c r="BO154" s="13">
        <v>0</v>
      </c>
      <c r="BP154" s="13">
        <v>33255</v>
      </c>
      <c r="BQ154" s="13">
        <v>5</v>
      </c>
      <c r="BR154" s="13">
        <v>2180</v>
      </c>
      <c r="BS154" s="13">
        <v>0</v>
      </c>
      <c r="BT154" s="13">
        <v>0</v>
      </c>
      <c r="BU154" s="13">
        <v>2185</v>
      </c>
      <c r="BV154" s="13">
        <v>4455</v>
      </c>
    </row>
    <row r="155" spans="1:74" x14ac:dyDescent="0.45">
      <c r="A155" t="s">
        <v>385</v>
      </c>
      <c r="B155" t="s">
        <v>386</v>
      </c>
      <c r="C155" s="13">
        <v>0</v>
      </c>
      <c r="D155" s="13">
        <v>0</v>
      </c>
      <c r="E155" s="13">
        <v>0</v>
      </c>
      <c r="F155" s="13">
        <v>0</v>
      </c>
      <c r="G155" s="13">
        <f t="shared" si="4"/>
        <v>0</v>
      </c>
      <c r="H155" s="13">
        <v>0</v>
      </c>
      <c r="I155" s="13">
        <v>0</v>
      </c>
      <c r="J155" s="13">
        <v>0</v>
      </c>
      <c r="K155" s="13">
        <v>0</v>
      </c>
      <c r="L155" s="13">
        <v>1036</v>
      </c>
      <c r="M155" s="13">
        <v>0</v>
      </c>
      <c r="N155" s="13">
        <v>9350</v>
      </c>
      <c r="O155" s="13">
        <v>113</v>
      </c>
      <c r="P155" s="13"/>
      <c r="Q155" s="13">
        <v>922</v>
      </c>
      <c r="R155" s="13">
        <v>11421</v>
      </c>
      <c r="S155" s="13"/>
      <c r="T155" s="13"/>
      <c r="U155" s="13"/>
      <c r="V155" s="13"/>
      <c r="W155" s="13"/>
      <c r="X155" s="13"/>
      <c r="Y155" s="13"/>
      <c r="Z155" s="13"/>
      <c r="AA155" s="13">
        <f t="shared" si="5"/>
        <v>0</v>
      </c>
      <c r="AB155" s="13"/>
      <c r="AC155" s="13"/>
      <c r="AD155" s="13"/>
      <c r="AE155" s="13"/>
      <c r="AF155" s="13"/>
      <c r="AG155" s="13"/>
      <c r="AH155" s="13"/>
      <c r="AI155" s="13"/>
      <c r="AJ155" s="13">
        <v>0</v>
      </c>
      <c r="AK155" s="13"/>
      <c r="AL155" s="13"/>
      <c r="AM155" s="13"/>
      <c r="AN155" s="13"/>
      <c r="AO155" s="13">
        <v>0</v>
      </c>
      <c r="AP155" s="13"/>
      <c r="AQ155" s="13"/>
      <c r="AR155" s="13"/>
      <c r="AS155" s="13">
        <v>0</v>
      </c>
      <c r="AT155" s="13"/>
      <c r="AU155" s="13">
        <v>0</v>
      </c>
      <c r="AV155" s="13"/>
      <c r="AW155" s="13">
        <v>0</v>
      </c>
      <c r="AX155" s="13">
        <v>0</v>
      </c>
      <c r="AY155" s="13">
        <v>0</v>
      </c>
      <c r="AZ155" s="13">
        <v>585</v>
      </c>
      <c r="BA155" s="13">
        <v>0</v>
      </c>
      <c r="BB155" s="13">
        <v>585</v>
      </c>
      <c r="BC155" s="13"/>
      <c r="BD155" s="13">
        <v>0</v>
      </c>
      <c r="BE155" s="13">
        <v>0</v>
      </c>
      <c r="BF155" s="13">
        <v>0</v>
      </c>
      <c r="BG155" s="13">
        <v>0</v>
      </c>
      <c r="BH155" s="13">
        <v>8765</v>
      </c>
      <c r="BI155" s="13">
        <v>9350</v>
      </c>
      <c r="BJ155" s="13">
        <v>113</v>
      </c>
      <c r="BK155" s="13"/>
      <c r="BL155" s="13">
        <v>20</v>
      </c>
      <c r="BM155" s="13">
        <v>110</v>
      </c>
      <c r="BN155" s="13">
        <v>0</v>
      </c>
      <c r="BO155" s="13">
        <v>0</v>
      </c>
      <c r="BP155" s="13">
        <v>130</v>
      </c>
      <c r="BQ155" s="13"/>
      <c r="BR155" s="13"/>
      <c r="BS155" s="13"/>
      <c r="BT155" s="13"/>
      <c r="BU155" s="13"/>
      <c r="BV155" s="13"/>
    </row>
    <row r="156" spans="1:74" x14ac:dyDescent="0.45">
      <c r="A156" t="s">
        <v>387</v>
      </c>
      <c r="B156" t="s">
        <v>388</v>
      </c>
      <c r="C156" s="13">
        <v>77964</v>
      </c>
      <c r="D156" s="13">
        <v>3491</v>
      </c>
      <c r="E156" s="13">
        <v>8811</v>
      </c>
      <c r="F156" s="13">
        <v>1487</v>
      </c>
      <c r="G156" s="13">
        <f t="shared" si="4"/>
        <v>10298</v>
      </c>
      <c r="H156" s="13">
        <v>0</v>
      </c>
      <c r="I156" s="13">
        <v>0</v>
      </c>
      <c r="J156" s="13">
        <v>3198</v>
      </c>
      <c r="K156" s="13">
        <v>94951</v>
      </c>
      <c r="L156" s="13">
        <v>301240</v>
      </c>
      <c r="M156" s="13">
        <v>13639</v>
      </c>
      <c r="N156" s="13">
        <v>29010</v>
      </c>
      <c r="O156" s="13">
        <v>7094</v>
      </c>
      <c r="P156" s="13"/>
      <c r="Q156" s="13">
        <v>3251</v>
      </c>
      <c r="R156" s="13">
        <v>449185</v>
      </c>
      <c r="S156" s="13">
        <v>1</v>
      </c>
      <c r="T156" s="13">
        <v>0</v>
      </c>
      <c r="U156" s="13">
        <v>158</v>
      </c>
      <c r="V156" s="13">
        <v>1185</v>
      </c>
      <c r="W156" s="13">
        <v>393</v>
      </c>
      <c r="X156" s="13">
        <v>945</v>
      </c>
      <c r="Y156" s="13">
        <v>1241</v>
      </c>
      <c r="Z156" s="13">
        <v>0</v>
      </c>
      <c r="AA156" s="13">
        <f t="shared" si="5"/>
        <v>3923</v>
      </c>
      <c r="AB156" s="13">
        <v>121</v>
      </c>
      <c r="AC156" s="13">
        <v>4044</v>
      </c>
      <c r="AD156" s="13">
        <v>870</v>
      </c>
      <c r="AE156" s="13">
        <v>0</v>
      </c>
      <c r="AF156" s="13">
        <v>3683</v>
      </c>
      <c r="AG156" s="13">
        <v>0</v>
      </c>
      <c r="AH156" s="13">
        <v>693</v>
      </c>
      <c r="AI156" s="13">
        <v>370</v>
      </c>
      <c r="AJ156" s="13">
        <v>9660</v>
      </c>
      <c r="AK156" s="13">
        <v>3351</v>
      </c>
      <c r="AL156" s="13">
        <v>0</v>
      </c>
      <c r="AM156" s="13">
        <v>0</v>
      </c>
      <c r="AN156" s="13">
        <v>159</v>
      </c>
      <c r="AO156" s="13">
        <v>3510</v>
      </c>
      <c r="AP156" s="13">
        <v>0</v>
      </c>
      <c r="AQ156" s="13">
        <v>0</v>
      </c>
      <c r="AR156" s="13">
        <v>469</v>
      </c>
      <c r="AS156" s="13">
        <v>469</v>
      </c>
      <c r="AT156" s="13"/>
      <c r="AU156" s="13">
        <v>1180</v>
      </c>
      <c r="AV156" s="13"/>
      <c r="AW156" s="13">
        <v>225</v>
      </c>
      <c r="AX156" s="13">
        <v>13239</v>
      </c>
      <c r="AY156" s="13">
        <v>14644</v>
      </c>
      <c r="AZ156" s="13">
        <v>0</v>
      </c>
      <c r="BA156" s="13">
        <v>0</v>
      </c>
      <c r="BB156" s="13">
        <v>0</v>
      </c>
      <c r="BC156" s="13"/>
      <c r="BD156" s="13">
        <v>0</v>
      </c>
      <c r="BE156" s="13">
        <v>0</v>
      </c>
      <c r="BF156" s="13">
        <v>0</v>
      </c>
      <c r="BG156" s="13">
        <v>2877</v>
      </c>
      <c r="BH156" s="13">
        <v>11489</v>
      </c>
      <c r="BI156" s="13">
        <v>29010</v>
      </c>
      <c r="BJ156" s="13">
        <v>7094</v>
      </c>
      <c r="BK156" s="13"/>
      <c r="BL156" s="13">
        <v>75200</v>
      </c>
      <c r="BM156" s="13">
        <v>47155</v>
      </c>
      <c r="BN156" s="13">
        <v>0</v>
      </c>
      <c r="BO156" s="13">
        <v>0</v>
      </c>
      <c r="BP156" s="13">
        <v>122360</v>
      </c>
      <c r="BQ156" s="13">
        <v>0</v>
      </c>
      <c r="BR156" s="13">
        <v>5005</v>
      </c>
      <c r="BS156" s="13">
        <v>0</v>
      </c>
      <c r="BT156" s="13">
        <v>0</v>
      </c>
      <c r="BU156" s="13">
        <v>5005</v>
      </c>
      <c r="BV156" s="13">
        <v>8415</v>
      </c>
    </row>
    <row r="157" spans="1:74" x14ac:dyDescent="0.45">
      <c r="A157" t="s">
        <v>389</v>
      </c>
      <c r="B157" t="s">
        <v>390</v>
      </c>
      <c r="C157" s="13">
        <v>6590</v>
      </c>
      <c r="D157" s="13">
        <v>1849</v>
      </c>
      <c r="E157" s="13">
        <v>5104</v>
      </c>
      <c r="F157" s="13">
        <v>1364</v>
      </c>
      <c r="G157" s="13">
        <f t="shared" si="4"/>
        <v>6468</v>
      </c>
      <c r="H157" s="13">
        <v>391</v>
      </c>
      <c r="I157" s="13">
        <v>0</v>
      </c>
      <c r="J157" s="13">
        <v>1551</v>
      </c>
      <c r="K157" s="13">
        <v>16849</v>
      </c>
      <c r="L157" s="13">
        <v>130241</v>
      </c>
      <c r="M157" s="13">
        <v>5837</v>
      </c>
      <c r="N157" s="13">
        <v>49123</v>
      </c>
      <c r="O157" s="13">
        <v>269</v>
      </c>
      <c r="P157" s="13"/>
      <c r="Q157" s="13">
        <v>568</v>
      </c>
      <c r="R157" s="13">
        <v>202887</v>
      </c>
      <c r="S157" s="13">
        <v>296</v>
      </c>
      <c r="T157" s="13">
        <v>76</v>
      </c>
      <c r="U157" s="13">
        <v>52</v>
      </c>
      <c r="V157" s="13">
        <v>325</v>
      </c>
      <c r="W157" s="13">
        <v>133</v>
      </c>
      <c r="X157" s="13">
        <v>133</v>
      </c>
      <c r="Y157" s="13">
        <v>0</v>
      </c>
      <c r="Z157" s="13">
        <v>0</v>
      </c>
      <c r="AA157" s="13">
        <f t="shared" si="5"/>
        <v>1015</v>
      </c>
      <c r="AB157" s="13">
        <v>252</v>
      </c>
      <c r="AC157" s="13">
        <v>1267</v>
      </c>
      <c r="AD157" s="13">
        <v>1306</v>
      </c>
      <c r="AE157" s="13">
        <v>8</v>
      </c>
      <c r="AF157" s="13">
        <v>1302</v>
      </c>
      <c r="AG157" s="13">
        <v>0</v>
      </c>
      <c r="AH157" s="13">
        <v>539</v>
      </c>
      <c r="AI157" s="13">
        <v>0</v>
      </c>
      <c r="AJ157" s="13">
        <v>4422</v>
      </c>
      <c r="AK157" s="13">
        <v>1023</v>
      </c>
      <c r="AL157" s="13">
        <v>0</v>
      </c>
      <c r="AM157" s="13">
        <v>0</v>
      </c>
      <c r="AN157" s="13">
        <v>182</v>
      </c>
      <c r="AO157" s="13">
        <v>1205</v>
      </c>
      <c r="AP157" s="13">
        <v>94</v>
      </c>
      <c r="AQ157" s="13">
        <v>51</v>
      </c>
      <c r="AR157" s="13">
        <v>65</v>
      </c>
      <c r="AS157" s="13">
        <v>210</v>
      </c>
      <c r="AT157" s="13"/>
      <c r="AU157" s="13">
        <v>732</v>
      </c>
      <c r="AV157" s="13"/>
      <c r="AW157" s="13">
        <v>0</v>
      </c>
      <c r="AX157" s="13">
        <v>4002</v>
      </c>
      <c r="AY157" s="13">
        <v>4734</v>
      </c>
      <c r="AZ157" s="13">
        <v>24425</v>
      </c>
      <c r="BA157" s="13">
        <v>5665</v>
      </c>
      <c r="BB157" s="13">
        <v>30090</v>
      </c>
      <c r="BC157" s="13"/>
      <c r="BD157" s="13">
        <v>0</v>
      </c>
      <c r="BE157" s="13">
        <v>0</v>
      </c>
      <c r="BF157" s="13">
        <v>0</v>
      </c>
      <c r="BG157" s="13">
        <v>4057</v>
      </c>
      <c r="BH157" s="13">
        <v>10242</v>
      </c>
      <c r="BI157" s="13">
        <v>49123</v>
      </c>
      <c r="BJ157" s="13">
        <v>269</v>
      </c>
      <c r="BK157" s="13"/>
      <c r="BL157" s="13">
        <v>10000</v>
      </c>
      <c r="BM157" s="13">
        <v>6660</v>
      </c>
      <c r="BN157" s="13">
        <v>5</v>
      </c>
      <c r="BO157" s="13">
        <v>0</v>
      </c>
      <c r="BP157" s="13">
        <v>16665</v>
      </c>
      <c r="BQ157" s="13">
        <v>5</v>
      </c>
      <c r="BR157" s="13">
        <v>1355</v>
      </c>
      <c r="BS157" s="13">
        <v>20</v>
      </c>
      <c r="BT157" s="13">
        <v>0</v>
      </c>
      <c r="BU157" s="13">
        <v>1380</v>
      </c>
      <c r="BV157" s="13">
        <v>2570</v>
      </c>
    </row>
    <row r="158" spans="1:74" x14ac:dyDescent="0.45">
      <c r="A158" t="s">
        <v>391</v>
      </c>
      <c r="B158" t="s">
        <v>392</v>
      </c>
      <c r="C158" s="13">
        <v>13617</v>
      </c>
      <c r="D158" s="13">
        <v>238</v>
      </c>
      <c r="E158" s="13">
        <v>145939</v>
      </c>
      <c r="F158" s="13">
        <v>11799</v>
      </c>
      <c r="G158" s="13">
        <f t="shared" si="4"/>
        <v>157738</v>
      </c>
      <c r="H158" s="13">
        <v>0</v>
      </c>
      <c r="I158" s="13">
        <v>0</v>
      </c>
      <c r="J158" s="13">
        <v>21523</v>
      </c>
      <c r="K158" s="13">
        <v>193116</v>
      </c>
      <c r="L158" s="13">
        <v>353837</v>
      </c>
      <c r="M158" s="13">
        <v>624743</v>
      </c>
      <c r="N158" s="13">
        <v>1061214</v>
      </c>
      <c r="O158" s="13">
        <v>104631</v>
      </c>
      <c r="P158" s="13"/>
      <c r="Q158" s="13">
        <v>112595</v>
      </c>
      <c r="R158" s="13">
        <v>2450136</v>
      </c>
      <c r="S158" s="13">
        <v>14277</v>
      </c>
      <c r="T158" s="13">
        <v>56300</v>
      </c>
      <c r="U158" s="13">
        <v>6723</v>
      </c>
      <c r="V158" s="13">
        <v>50621</v>
      </c>
      <c r="W158" s="13">
        <v>5976</v>
      </c>
      <c r="X158" s="13">
        <v>2735</v>
      </c>
      <c r="Y158" s="13">
        <v>11316</v>
      </c>
      <c r="Z158" s="13">
        <v>302</v>
      </c>
      <c r="AA158" s="13">
        <f t="shared" si="5"/>
        <v>148250</v>
      </c>
      <c r="AB158" s="13">
        <v>13781</v>
      </c>
      <c r="AC158" s="13">
        <v>162031</v>
      </c>
      <c r="AD158" s="13">
        <v>145123</v>
      </c>
      <c r="AE158" s="13">
        <v>9393</v>
      </c>
      <c r="AF158" s="13">
        <v>77658</v>
      </c>
      <c r="AG158" s="13">
        <v>0</v>
      </c>
      <c r="AH158" s="13">
        <v>27292</v>
      </c>
      <c r="AI158" s="13">
        <v>4038</v>
      </c>
      <c r="AJ158" s="13">
        <v>425535</v>
      </c>
      <c r="AK158" s="13">
        <v>65082</v>
      </c>
      <c r="AL158" s="13">
        <v>2329</v>
      </c>
      <c r="AM158" s="13">
        <v>26074</v>
      </c>
      <c r="AN158" s="13">
        <v>1829</v>
      </c>
      <c r="AO158" s="13">
        <v>95314</v>
      </c>
      <c r="AP158" s="13">
        <v>30806</v>
      </c>
      <c r="AQ158" s="13">
        <v>35617</v>
      </c>
      <c r="AR158" s="13">
        <v>37471</v>
      </c>
      <c r="AS158" s="13">
        <v>103894</v>
      </c>
      <c r="AT158" s="13"/>
      <c r="AU158" s="13">
        <v>59934</v>
      </c>
      <c r="AV158" s="13"/>
      <c r="AW158" s="13">
        <v>0</v>
      </c>
      <c r="AX158" s="13">
        <v>0</v>
      </c>
      <c r="AY158" s="13">
        <v>59934</v>
      </c>
      <c r="AZ158" s="13">
        <v>5891</v>
      </c>
      <c r="BA158" s="13">
        <v>0</v>
      </c>
      <c r="BB158" s="13">
        <v>5891</v>
      </c>
      <c r="BC158" s="13"/>
      <c r="BD158" s="13">
        <v>15131</v>
      </c>
      <c r="BE158" s="13">
        <v>0</v>
      </c>
      <c r="BF158" s="13">
        <v>17701</v>
      </c>
      <c r="BG158" s="13">
        <v>55990</v>
      </c>
      <c r="BH158" s="13">
        <v>906567</v>
      </c>
      <c r="BI158" s="13">
        <v>1061214</v>
      </c>
      <c r="BJ158" s="13">
        <v>104631</v>
      </c>
      <c r="BK158" s="13"/>
      <c r="BL158" s="13">
        <v>12290</v>
      </c>
      <c r="BM158" s="13">
        <v>13080</v>
      </c>
      <c r="BN158" s="13">
        <v>15</v>
      </c>
      <c r="BO158" s="13">
        <v>0</v>
      </c>
      <c r="BP158" s="13">
        <v>25390</v>
      </c>
      <c r="BQ158" s="13">
        <v>0</v>
      </c>
      <c r="BR158" s="13">
        <v>6890</v>
      </c>
      <c r="BS158" s="13">
        <v>10</v>
      </c>
      <c r="BT158" s="13">
        <v>0</v>
      </c>
      <c r="BU158" s="13">
        <v>6905</v>
      </c>
      <c r="BV158" s="13">
        <v>14030</v>
      </c>
    </row>
    <row r="159" spans="1:74" x14ac:dyDescent="0.45">
      <c r="A159" t="s">
        <v>393</v>
      </c>
      <c r="B159" t="s">
        <v>394</v>
      </c>
      <c r="C159" s="13">
        <v>0</v>
      </c>
      <c r="D159" s="13">
        <v>0</v>
      </c>
      <c r="E159" s="13">
        <v>0</v>
      </c>
      <c r="F159" s="13"/>
      <c r="G159" s="13">
        <f t="shared" si="4"/>
        <v>0</v>
      </c>
      <c r="H159" s="13">
        <v>0</v>
      </c>
      <c r="I159" s="13">
        <v>0</v>
      </c>
      <c r="J159" s="13">
        <v>0</v>
      </c>
      <c r="K159" s="13">
        <v>0</v>
      </c>
      <c r="L159" s="13">
        <v>7420</v>
      </c>
      <c r="M159" s="13">
        <v>0</v>
      </c>
      <c r="N159" s="13">
        <v>88</v>
      </c>
      <c r="O159" s="13">
        <v>0</v>
      </c>
      <c r="P159" s="13"/>
      <c r="Q159" s="13">
        <v>0</v>
      </c>
      <c r="R159" s="13">
        <v>7508</v>
      </c>
      <c r="S159" s="13"/>
      <c r="T159" s="13"/>
      <c r="U159" s="13"/>
      <c r="V159" s="13"/>
      <c r="W159" s="13"/>
      <c r="X159" s="13"/>
      <c r="Y159" s="13"/>
      <c r="Z159" s="13"/>
      <c r="AA159" s="13">
        <f t="shared" si="5"/>
        <v>0</v>
      </c>
      <c r="AB159" s="13"/>
      <c r="AC159" s="13"/>
      <c r="AD159" s="13"/>
      <c r="AE159" s="13"/>
      <c r="AF159" s="13"/>
      <c r="AG159" s="13"/>
      <c r="AH159" s="13"/>
      <c r="AI159" s="13"/>
      <c r="AJ159" s="13">
        <v>0</v>
      </c>
      <c r="AK159" s="13"/>
      <c r="AL159" s="13"/>
      <c r="AM159" s="13"/>
      <c r="AN159" s="13"/>
      <c r="AO159" s="13">
        <v>0</v>
      </c>
      <c r="AP159" s="13"/>
      <c r="AQ159" s="13"/>
      <c r="AR159" s="13"/>
      <c r="AS159" s="13">
        <v>0</v>
      </c>
      <c r="AT159" s="13"/>
      <c r="AU159" s="13">
        <v>0</v>
      </c>
      <c r="AV159" s="13"/>
      <c r="AW159" s="13">
        <v>0</v>
      </c>
      <c r="AX159" s="13">
        <v>0</v>
      </c>
      <c r="AY159" s="13">
        <v>0</v>
      </c>
      <c r="AZ159" s="13">
        <v>0</v>
      </c>
      <c r="BA159" s="13">
        <v>0</v>
      </c>
      <c r="BB159" s="13">
        <v>0</v>
      </c>
      <c r="BC159" s="13"/>
      <c r="BD159" s="13">
        <v>0</v>
      </c>
      <c r="BE159" s="13">
        <v>0</v>
      </c>
      <c r="BF159" s="13">
        <v>0</v>
      </c>
      <c r="BG159" s="13">
        <v>0</v>
      </c>
      <c r="BH159" s="13">
        <v>88</v>
      </c>
      <c r="BI159" s="13">
        <v>88</v>
      </c>
      <c r="BJ159" s="13">
        <v>0</v>
      </c>
      <c r="BK159" s="13"/>
      <c r="BL159" s="13">
        <v>490</v>
      </c>
      <c r="BM159" s="13">
        <v>635</v>
      </c>
      <c r="BN159" s="13">
        <v>0</v>
      </c>
      <c r="BO159" s="13">
        <v>0</v>
      </c>
      <c r="BP159" s="13">
        <v>1125</v>
      </c>
      <c r="BQ159" s="13"/>
      <c r="BR159" s="13"/>
      <c r="BS159" s="13"/>
      <c r="BT159" s="13"/>
      <c r="BU159" s="13"/>
      <c r="BV159" s="13"/>
    </row>
    <row r="160" spans="1:74" x14ac:dyDescent="0.45">
      <c r="A160" t="s">
        <v>395</v>
      </c>
      <c r="B160" t="s">
        <v>396</v>
      </c>
      <c r="C160" s="13">
        <v>850</v>
      </c>
      <c r="D160" s="13">
        <v>110</v>
      </c>
      <c r="E160" s="13">
        <v>0</v>
      </c>
      <c r="F160" s="13">
        <v>0</v>
      </c>
      <c r="G160" s="13">
        <f t="shared" si="4"/>
        <v>0</v>
      </c>
      <c r="H160" s="13">
        <v>2041</v>
      </c>
      <c r="I160" s="13">
        <v>0</v>
      </c>
      <c r="J160" s="13">
        <v>103</v>
      </c>
      <c r="K160" s="13">
        <v>3104</v>
      </c>
      <c r="L160" s="13">
        <v>11666</v>
      </c>
      <c r="M160" s="13">
        <v>0</v>
      </c>
      <c r="N160" s="13">
        <v>581</v>
      </c>
      <c r="O160" s="13">
        <v>21</v>
      </c>
      <c r="P160" s="13"/>
      <c r="Q160" s="13">
        <v>0</v>
      </c>
      <c r="R160" s="13">
        <v>15372</v>
      </c>
      <c r="S160" s="13">
        <v>0</v>
      </c>
      <c r="T160" s="13">
        <v>0</v>
      </c>
      <c r="U160" s="13">
        <v>0</v>
      </c>
      <c r="V160" s="13">
        <v>0</v>
      </c>
      <c r="W160" s="13">
        <v>0</v>
      </c>
      <c r="X160" s="13">
        <v>0</v>
      </c>
      <c r="Y160" s="13">
        <v>0</v>
      </c>
      <c r="Z160" s="13">
        <v>0</v>
      </c>
      <c r="AA160" s="13">
        <f t="shared" si="5"/>
        <v>0</v>
      </c>
      <c r="AB160" s="13">
        <v>0</v>
      </c>
      <c r="AC160" s="13">
        <v>0</v>
      </c>
      <c r="AD160" s="13">
        <v>0</v>
      </c>
      <c r="AE160" s="13">
        <v>0</v>
      </c>
      <c r="AF160" s="13">
        <v>0</v>
      </c>
      <c r="AG160" s="13">
        <v>0</v>
      </c>
      <c r="AH160" s="13">
        <v>0</v>
      </c>
      <c r="AI160" s="13">
        <v>0</v>
      </c>
      <c r="AJ160" s="13">
        <v>0</v>
      </c>
      <c r="AK160" s="13">
        <v>0</v>
      </c>
      <c r="AL160" s="13">
        <v>0</v>
      </c>
      <c r="AM160" s="13">
        <v>0</v>
      </c>
      <c r="AN160" s="13">
        <v>0</v>
      </c>
      <c r="AO160" s="13">
        <v>0</v>
      </c>
      <c r="AP160" s="13">
        <v>0</v>
      </c>
      <c r="AQ160" s="13">
        <v>0</v>
      </c>
      <c r="AR160" s="13">
        <v>0</v>
      </c>
      <c r="AS160" s="13">
        <v>0</v>
      </c>
      <c r="AT160" s="13"/>
      <c r="AU160" s="13">
        <v>0</v>
      </c>
      <c r="AV160" s="13"/>
      <c r="AW160" s="13">
        <v>0</v>
      </c>
      <c r="AX160" s="13">
        <v>0</v>
      </c>
      <c r="AY160" s="13">
        <v>0</v>
      </c>
      <c r="AZ160" s="13">
        <v>0</v>
      </c>
      <c r="BA160" s="13">
        <v>0</v>
      </c>
      <c r="BB160" s="13">
        <v>0</v>
      </c>
      <c r="BC160" s="13"/>
      <c r="BD160" s="13">
        <v>0</v>
      </c>
      <c r="BE160" s="13">
        <v>0</v>
      </c>
      <c r="BF160" s="13">
        <v>0</v>
      </c>
      <c r="BG160" s="13">
        <v>0</v>
      </c>
      <c r="BH160" s="13">
        <v>581</v>
      </c>
      <c r="BI160" s="13">
        <v>581</v>
      </c>
      <c r="BJ160" s="13">
        <v>21</v>
      </c>
      <c r="BK160" s="13"/>
      <c r="BL160" s="13">
        <v>965</v>
      </c>
      <c r="BM160" s="13">
        <v>415</v>
      </c>
      <c r="BN160" s="13">
        <v>0</v>
      </c>
      <c r="BO160" s="13">
        <v>0</v>
      </c>
      <c r="BP160" s="13">
        <v>1380</v>
      </c>
      <c r="BQ160" s="13">
        <v>0</v>
      </c>
      <c r="BR160" s="13">
        <v>135</v>
      </c>
      <c r="BS160" s="13">
        <v>0</v>
      </c>
      <c r="BT160" s="13">
        <v>0</v>
      </c>
      <c r="BU160" s="13">
        <v>135</v>
      </c>
      <c r="BV160" s="13">
        <v>290</v>
      </c>
    </row>
    <row r="161" spans="1:74" x14ac:dyDescent="0.45">
      <c r="A161" t="s">
        <v>397</v>
      </c>
      <c r="B161" t="s">
        <v>398</v>
      </c>
      <c r="C161" s="13">
        <v>16558</v>
      </c>
      <c r="D161" s="13">
        <v>5898</v>
      </c>
      <c r="E161" s="13">
        <v>8051</v>
      </c>
      <c r="F161" s="13">
        <v>0</v>
      </c>
      <c r="G161" s="13">
        <f t="shared" si="4"/>
        <v>8051</v>
      </c>
      <c r="H161" s="13">
        <v>0</v>
      </c>
      <c r="I161" s="13">
        <v>0</v>
      </c>
      <c r="J161" s="13">
        <v>1898</v>
      </c>
      <c r="K161" s="13">
        <v>32405</v>
      </c>
      <c r="L161" s="13">
        <v>150906</v>
      </c>
      <c r="M161" s="13">
        <v>12861</v>
      </c>
      <c r="N161" s="13">
        <v>43510</v>
      </c>
      <c r="O161" s="13">
        <v>1339</v>
      </c>
      <c r="P161" s="13"/>
      <c r="Q161" s="13">
        <v>458</v>
      </c>
      <c r="R161" s="13">
        <v>241479</v>
      </c>
      <c r="S161" s="13">
        <v>77</v>
      </c>
      <c r="T161" s="13">
        <v>100</v>
      </c>
      <c r="U161" s="13">
        <v>1358</v>
      </c>
      <c r="V161" s="13">
        <v>933</v>
      </c>
      <c r="W161" s="13">
        <v>365</v>
      </c>
      <c r="X161" s="13">
        <v>195</v>
      </c>
      <c r="Y161" s="13">
        <v>115</v>
      </c>
      <c r="Z161" s="13">
        <v>76</v>
      </c>
      <c r="AA161" s="13">
        <f t="shared" si="5"/>
        <v>3219</v>
      </c>
      <c r="AB161" s="13">
        <v>46</v>
      </c>
      <c r="AC161" s="13">
        <v>3265</v>
      </c>
      <c r="AD161" s="13">
        <v>1630</v>
      </c>
      <c r="AE161" s="13">
        <v>276</v>
      </c>
      <c r="AF161" s="13">
        <v>4418</v>
      </c>
      <c r="AG161" s="13">
        <v>0</v>
      </c>
      <c r="AH161" s="13">
        <v>454</v>
      </c>
      <c r="AI161" s="13">
        <v>104</v>
      </c>
      <c r="AJ161" s="13">
        <v>10147</v>
      </c>
      <c r="AK161" s="13">
        <v>2039</v>
      </c>
      <c r="AL161" s="13">
        <v>7</v>
      </c>
      <c r="AM161" s="13">
        <v>28</v>
      </c>
      <c r="AN161" s="13">
        <v>7</v>
      </c>
      <c r="AO161" s="13">
        <v>2081</v>
      </c>
      <c r="AP161" s="13">
        <v>33</v>
      </c>
      <c r="AQ161" s="13">
        <v>24</v>
      </c>
      <c r="AR161" s="13">
        <v>576</v>
      </c>
      <c r="AS161" s="13">
        <v>633</v>
      </c>
      <c r="AT161" s="13"/>
      <c r="AU161" s="13">
        <v>5321</v>
      </c>
      <c r="AV161" s="13"/>
      <c r="AW161" s="13">
        <v>0</v>
      </c>
      <c r="AX161" s="13">
        <v>15171</v>
      </c>
      <c r="AY161" s="13">
        <v>20492</v>
      </c>
      <c r="AZ161" s="13">
        <v>7377</v>
      </c>
      <c r="BA161" s="13">
        <v>1691</v>
      </c>
      <c r="BB161" s="13">
        <v>9068</v>
      </c>
      <c r="BC161" s="13"/>
      <c r="BD161" s="13">
        <v>1014</v>
      </c>
      <c r="BE161" s="13">
        <v>0</v>
      </c>
      <c r="BF161" s="13">
        <v>0</v>
      </c>
      <c r="BG161" s="13">
        <v>203</v>
      </c>
      <c r="BH161" s="13">
        <v>12733</v>
      </c>
      <c r="BI161" s="13">
        <v>43510</v>
      </c>
      <c r="BJ161" s="13">
        <v>1339</v>
      </c>
      <c r="BK161" s="13"/>
      <c r="BL161" s="13">
        <v>11360</v>
      </c>
      <c r="BM161" s="13">
        <v>8280</v>
      </c>
      <c r="BN161" s="13">
        <v>5</v>
      </c>
      <c r="BO161" s="13">
        <v>0</v>
      </c>
      <c r="BP161" s="13">
        <v>19645</v>
      </c>
      <c r="BQ161" s="13">
        <v>10</v>
      </c>
      <c r="BR161" s="13">
        <v>1210</v>
      </c>
      <c r="BS161" s="13">
        <v>30</v>
      </c>
      <c r="BT161" s="13">
        <v>0</v>
      </c>
      <c r="BU161" s="13">
        <v>1250</v>
      </c>
      <c r="BV161" s="13">
        <v>2815</v>
      </c>
    </row>
    <row r="162" spans="1:74" x14ac:dyDescent="0.45">
      <c r="A162" t="s">
        <v>399</v>
      </c>
      <c r="B162" t="s">
        <v>400</v>
      </c>
      <c r="C162" s="13">
        <v>0</v>
      </c>
      <c r="D162" s="13">
        <v>0</v>
      </c>
      <c r="E162" s="13">
        <v>0</v>
      </c>
      <c r="F162" s="13"/>
      <c r="G162" s="13">
        <f t="shared" si="4"/>
        <v>0</v>
      </c>
      <c r="H162" s="13">
        <v>0</v>
      </c>
      <c r="I162" s="13">
        <v>0</v>
      </c>
      <c r="J162" s="13">
        <v>0</v>
      </c>
      <c r="K162" s="13">
        <v>0</v>
      </c>
      <c r="L162" s="13">
        <v>5773</v>
      </c>
      <c r="M162" s="13">
        <v>0</v>
      </c>
      <c r="N162" s="13">
        <v>118</v>
      </c>
      <c r="O162" s="13">
        <v>12</v>
      </c>
      <c r="P162" s="13"/>
      <c r="Q162" s="13">
        <v>0</v>
      </c>
      <c r="R162" s="13">
        <v>5903</v>
      </c>
      <c r="S162" s="13"/>
      <c r="T162" s="13"/>
      <c r="U162" s="13"/>
      <c r="V162" s="13"/>
      <c r="W162" s="13"/>
      <c r="X162" s="13"/>
      <c r="Y162" s="13"/>
      <c r="Z162" s="13"/>
      <c r="AA162" s="13">
        <f t="shared" si="5"/>
        <v>0</v>
      </c>
      <c r="AB162" s="13"/>
      <c r="AC162" s="13"/>
      <c r="AD162" s="13"/>
      <c r="AE162" s="13"/>
      <c r="AF162" s="13"/>
      <c r="AG162" s="13"/>
      <c r="AH162" s="13"/>
      <c r="AI162" s="13"/>
      <c r="AJ162" s="13">
        <v>0</v>
      </c>
      <c r="AK162" s="13"/>
      <c r="AL162" s="13"/>
      <c r="AM162" s="13"/>
      <c r="AN162" s="13"/>
      <c r="AO162" s="13">
        <v>0</v>
      </c>
      <c r="AP162" s="13"/>
      <c r="AQ162" s="13"/>
      <c r="AR162" s="13"/>
      <c r="AS162" s="13">
        <v>0</v>
      </c>
      <c r="AT162" s="13"/>
      <c r="AU162" s="13">
        <v>0</v>
      </c>
      <c r="AV162" s="13"/>
      <c r="AW162" s="13">
        <v>0</v>
      </c>
      <c r="AX162" s="13">
        <v>0</v>
      </c>
      <c r="AY162" s="13">
        <v>0</v>
      </c>
      <c r="AZ162" s="13">
        <v>0</v>
      </c>
      <c r="BA162" s="13">
        <v>0</v>
      </c>
      <c r="BB162" s="13">
        <v>0</v>
      </c>
      <c r="BC162" s="13"/>
      <c r="BD162" s="13">
        <v>0</v>
      </c>
      <c r="BE162" s="13">
        <v>0</v>
      </c>
      <c r="BF162" s="13">
        <v>0</v>
      </c>
      <c r="BG162" s="13">
        <v>0</v>
      </c>
      <c r="BH162" s="13">
        <v>118</v>
      </c>
      <c r="BI162" s="13">
        <v>118</v>
      </c>
      <c r="BJ162" s="13">
        <v>12</v>
      </c>
      <c r="BK162" s="13"/>
      <c r="BL162" s="13">
        <v>35</v>
      </c>
      <c r="BM162" s="13">
        <v>375</v>
      </c>
      <c r="BN162" s="13">
        <v>0</v>
      </c>
      <c r="BO162" s="13">
        <v>0</v>
      </c>
      <c r="BP162" s="13">
        <v>410</v>
      </c>
      <c r="BQ162" s="13"/>
      <c r="BR162" s="13"/>
      <c r="BS162" s="13"/>
      <c r="BT162" s="13"/>
      <c r="BU162" s="13"/>
      <c r="BV162" s="13"/>
    </row>
    <row r="163" spans="1:74" x14ac:dyDescent="0.45">
      <c r="A163" t="s">
        <v>401</v>
      </c>
      <c r="B163" t="s">
        <v>402</v>
      </c>
      <c r="C163" s="13">
        <v>12167</v>
      </c>
      <c r="D163" s="13">
        <v>2628</v>
      </c>
      <c r="E163" s="13">
        <v>5768</v>
      </c>
      <c r="F163" s="13">
        <v>0</v>
      </c>
      <c r="G163" s="13">
        <f t="shared" si="4"/>
        <v>5768</v>
      </c>
      <c r="H163" s="13">
        <v>20</v>
      </c>
      <c r="I163" s="13">
        <v>59</v>
      </c>
      <c r="J163" s="13">
        <v>1684</v>
      </c>
      <c r="K163" s="13">
        <v>22326</v>
      </c>
      <c r="L163" s="13">
        <v>209713</v>
      </c>
      <c r="M163" s="13">
        <v>9192</v>
      </c>
      <c r="N163" s="13">
        <v>16114</v>
      </c>
      <c r="O163" s="13">
        <v>3676</v>
      </c>
      <c r="P163" s="13"/>
      <c r="Q163" s="13">
        <v>75</v>
      </c>
      <c r="R163" s="13">
        <v>261096</v>
      </c>
      <c r="S163" s="13">
        <v>504</v>
      </c>
      <c r="T163" s="13">
        <v>143</v>
      </c>
      <c r="U163" s="13">
        <v>92</v>
      </c>
      <c r="V163" s="13">
        <v>432</v>
      </c>
      <c r="W163" s="13">
        <v>524</v>
      </c>
      <c r="X163" s="13">
        <v>73</v>
      </c>
      <c r="Y163" s="13">
        <v>822</v>
      </c>
      <c r="Z163" s="13">
        <v>0</v>
      </c>
      <c r="AA163" s="13">
        <f t="shared" si="5"/>
        <v>2590</v>
      </c>
      <c r="AB163" s="13">
        <v>348</v>
      </c>
      <c r="AC163" s="13">
        <v>2938</v>
      </c>
      <c r="AD163" s="13">
        <v>716</v>
      </c>
      <c r="AE163" s="13">
        <v>625</v>
      </c>
      <c r="AF163" s="13">
        <v>1409</v>
      </c>
      <c r="AG163" s="13">
        <v>0</v>
      </c>
      <c r="AH163" s="13">
        <v>863</v>
      </c>
      <c r="AI163" s="13">
        <v>145</v>
      </c>
      <c r="AJ163" s="13">
        <v>6696</v>
      </c>
      <c r="AK163" s="13">
        <v>1555</v>
      </c>
      <c r="AL163" s="13">
        <v>0</v>
      </c>
      <c r="AM163" s="13">
        <v>160</v>
      </c>
      <c r="AN163" s="13">
        <v>39</v>
      </c>
      <c r="AO163" s="13">
        <v>1754</v>
      </c>
      <c r="AP163" s="13">
        <v>0</v>
      </c>
      <c r="AQ163" s="13">
        <v>296</v>
      </c>
      <c r="AR163" s="13">
        <v>446</v>
      </c>
      <c r="AS163" s="13">
        <v>742</v>
      </c>
      <c r="AT163" s="13"/>
      <c r="AU163" s="13">
        <v>1536</v>
      </c>
      <c r="AV163" s="13"/>
      <c r="AW163" s="13">
        <v>208</v>
      </c>
      <c r="AX163" s="13">
        <v>4210</v>
      </c>
      <c r="AY163" s="13">
        <v>5954</v>
      </c>
      <c r="AZ163" s="13">
        <v>4208</v>
      </c>
      <c r="BA163" s="13">
        <v>3295</v>
      </c>
      <c r="BB163" s="13">
        <v>7503</v>
      </c>
      <c r="BC163" s="13"/>
      <c r="BD163" s="13">
        <v>1291</v>
      </c>
      <c r="BE163" s="13">
        <v>506</v>
      </c>
      <c r="BF163" s="13">
        <v>104</v>
      </c>
      <c r="BG163" s="13">
        <v>0</v>
      </c>
      <c r="BH163" s="13">
        <v>756</v>
      </c>
      <c r="BI163" s="13">
        <v>16114</v>
      </c>
      <c r="BJ163" s="13">
        <v>3676</v>
      </c>
      <c r="BK163" s="13"/>
      <c r="BL163" s="13">
        <v>11720</v>
      </c>
      <c r="BM163" s="13">
        <v>13795</v>
      </c>
      <c r="BN163" s="13">
        <v>0</v>
      </c>
      <c r="BO163" s="13">
        <v>0</v>
      </c>
      <c r="BP163" s="13">
        <v>25515</v>
      </c>
      <c r="BQ163" s="13">
        <v>0</v>
      </c>
      <c r="BR163" s="13">
        <v>1690</v>
      </c>
      <c r="BS163" s="13">
        <v>10</v>
      </c>
      <c r="BT163" s="13">
        <v>0</v>
      </c>
      <c r="BU163" s="13">
        <v>1705</v>
      </c>
      <c r="BV163" s="13">
        <v>3965</v>
      </c>
    </row>
    <row r="164" spans="1:74" x14ac:dyDescent="0.45">
      <c r="A164" t="s">
        <v>403</v>
      </c>
      <c r="B164" t="s">
        <v>404</v>
      </c>
      <c r="C164" s="13">
        <v>27740</v>
      </c>
      <c r="D164" s="13">
        <v>20</v>
      </c>
      <c r="E164" s="13">
        <v>37341</v>
      </c>
      <c r="F164" s="13">
        <v>0</v>
      </c>
      <c r="G164" s="13">
        <f t="shared" si="4"/>
        <v>37341</v>
      </c>
      <c r="H164" s="13">
        <v>0</v>
      </c>
      <c r="I164" s="13">
        <v>0</v>
      </c>
      <c r="J164" s="13">
        <v>6181</v>
      </c>
      <c r="K164" s="13">
        <v>71282</v>
      </c>
      <c r="L164" s="13">
        <v>245551</v>
      </c>
      <c r="M164" s="13">
        <v>108096</v>
      </c>
      <c r="N164" s="13">
        <v>56238</v>
      </c>
      <c r="O164" s="13">
        <v>1594</v>
      </c>
      <c r="P164" s="13"/>
      <c r="Q164" s="13">
        <v>1096</v>
      </c>
      <c r="R164" s="13">
        <v>483857</v>
      </c>
      <c r="S164" s="13">
        <v>3540</v>
      </c>
      <c r="T164" s="13">
        <v>5221</v>
      </c>
      <c r="U164" s="13">
        <v>1105</v>
      </c>
      <c r="V164" s="13">
        <v>10779</v>
      </c>
      <c r="W164" s="13">
        <v>1679</v>
      </c>
      <c r="X164" s="13">
        <v>870</v>
      </c>
      <c r="Y164" s="13">
        <v>3032</v>
      </c>
      <c r="Z164" s="13">
        <v>0</v>
      </c>
      <c r="AA164" s="13">
        <f t="shared" si="5"/>
        <v>26226</v>
      </c>
      <c r="AB164" s="13">
        <v>3924</v>
      </c>
      <c r="AC164" s="13">
        <v>30150</v>
      </c>
      <c r="AD164" s="13">
        <v>27426</v>
      </c>
      <c r="AE164" s="13">
        <v>9163</v>
      </c>
      <c r="AF164" s="13">
        <v>13411</v>
      </c>
      <c r="AG164" s="13">
        <v>37</v>
      </c>
      <c r="AH164" s="13">
        <v>8677</v>
      </c>
      <c r="AI164" s="13">
        <v>1027</v>
      </c>
      <c r="AJ164" s="13">
        <v>89891</v>
      </c>
      <c r="AK164" s="13">
        <v>8813</v>
      </c>
      <c r="AL164" s="13">
        <v>103</v>
      </c>
      <c r="AM164" s="13">
        <v>1236</v>
      </c>
      <c r="AN164" s="13">
        <v>1036</v>
      </c>
      <c r="AO164" s="13">
        <v>11188</v>
      </c>
      <c r="AP164" s="13">
        <v>237</v>
      </c>
      <c r="AQ164" s="13">
        <v>3464</v>
      </c>
      <c r="AR164" s="13">
        <v>3316</v>
      </c>
      <c r="AS164" s="13">
        <v>7017</v>
      </c>
      <c r="AT164" s="13"/>
      <c r="AU164" s="13">
        <v>6556</v>
      </c>
      <c r="AV164" s="13"/>
      <c r="AW164" s="13">
        <v>0</v>
      </c>
      <c r="AX164" s="13">
        <v>0</v>
      </c>
      <c r="AY164" s="13">
        <v>6556</v>
      </c>
      <c r="AZ164" s="13">
        <v>19331</v>
      </c>
      <c r="BA164" s="13">
        <v>2189</v>
      </c>
      <c r="BB164" s="13">
        <v>21520</v>
      </c>
      <c r="BC164" s="13"/>
      <c r="BD164" s="13">
        <v>14609</v>
      </c>
      <c r="BE164" s="13">
        <v>0</v>
      </c>
      <c r="BF164" s="13">
        <v>575</v>
      </c>
      <c r="BG164" s="13">
        <v>410</v>
      </c>
      <c r="BH164" s="13">
        <v>12568</v>
      </c>
      <c r="BI164" s="13">
        <v>56238</v>
      </c>
      <c r="BJ164" s="13">
        <v>1594</v>
      </c>
      <c r="BK164" s="13"/>
      <c r="BL164" s="13">
        <v>11220</v>
      </c>
      <c r="BM164" s="13">
        <v>9335</v>
      </c>
      <c r="BN164" s="13">
        <v>5</v>
      </c>
      <c r="BO164" s="13">
        <v>0</v>
      </c>
      <c r="BP164" s="13">
        <v>20560</v>
      </c>
      <c r="BQ164" s="13">
        <v>0</v>
      </c>
      <c r="BR164" s="13">
        <v>3210</v>
      </c>
      <c r="BS164" s="13">
        <v>25</v>
      </c>
      <c r="BT164" s="13">
        <v>0</v>
      </c>
      <c r="BU164" s="13">
        <v>3235</v>
      </c>
      <c r="BV164" s="13">
        <v>5580</v>
      </c>
    </row>
    <row r="165" spans="1:74" x14ac:dyDescent="0.45">
      <c r="A165" t="s">
        <v>405</v>
      </c>
      <c r="B165" t="s">
        <v>406</v>
      </c>
      <c r="C165" s="13">
        <v>641</v>
      </c>
      <c r="D165" s="13">
        <v>0</v>
      </c>
      <c r="E165" s="13">
        <v>0</v>
      </c>
      <c r="F165" s="13">
        <v>169</v>
      </c>
      <c r="G165" s="13">
        <f t="shared" si="4"/>
        <v>169</v>
      </c>
      <c r="H165" s="13">
        <v>0</v>
      </c>
      <c r="I165" s="13">
        <v>0</v>
      </c>
      <c r="J165" s="13">
        <v>13</v>
      </c>
      <c r="K165" s="13">
        <v>823</v>
      </c>
      <c r="L165" s="13">
        <v>3716</v>
      </c>
      <c r="M165" s="13">
        <v>0</v>
      </c>
      <c r="N165" s="13">
        <v>7074</v>
      </c>
      <c r="O165" s="13">
        <v>123</v>
      </c>
      <c r="P165" s="13"/>
      <c r="Q165" s="13">
        <v>2416</v>
      </c>
      <c r="R165" s="13">
        <v>14152</v>
      </c>
      <c r="S165" s="13">
        <v>0</v>
      </c>
      <c r="T165" s="13">
        <v>0</v>
      </c>
      <c r="U165" s="13">
        <v>0</v>
      </c>
      <c r="V165" s="13">
        <v>0</v>
      </c>
      <c r="W165" s="13">
        <v>0</v>
      </c>
      <c r="X165" s="13">
        <v>0</v>
      </c>
      <c r="Y165" s="13">
        <v>0</v>
      </c>
      <c r="Z165" s="13">
        <v>0</v>
      </c>
      <c r="AA165" s="13">
        <f t="shared" si="5"/>
        <v>0</v>
      </c>
      <c r="AB165" s="13">
        <v>0</v>
      </c>
      <c r="AC165" s="13">
        <v>0</v>
      </c>
      <c r="AD165" s="13">
        <v>0</v>
      </c>
      <c r="AE165" s="13">
        <v>0</v>
      </c>
      <c r="AF165" s="13">
        <v>0</v>
      </c>
      <c r="AG165" s="13">
        <v>0</v>
      </c>
      <c r="AH165" s="13">
        <v>0</v>
      </c>
      <c r="AI165" s="13">
        <v>0</v>
      </c>
      <c r="AJ165" s="13">
        <v>0</v>
      </c>
      <c r="AK165" s="13">
        <v>0</v>
      </c>
      <c r="AL165" s="13">
        <v>0</v>
      </c>
      <c r="AM165" s="13">
        <v>0</v>
      </c>
      <c r="AN165" s="13">
        <v>0</v>
      </c>
      <c r="AO165" s="13">
        <v>0</v>
      </c>
      <c r="AP165" s="13">
        <v>0</v>
      </c>
      <c r="AQ165" s="13">
        <v>0</v>
      </c>
      <c r="AR165" s="13">
        <v>0</v>
      </c>
      <c r="AS165" s="13">
        <v>0</v>
      </c>
      <c r="AT165" s="13"/>
      <c r="AU165" s="13">
        <v>0</v>
      </c>
      <c r="AV165" s="13"/>
      <c r="AW165" s="13">
        <v>0</v>
      </c>
      <c r="AX165" s="13">
        <v>7074</v>
      </c>
      <c r="AY165" s="13">
        <v>7074</v>
      </c>
      <c r="AZ165" s="13">
        <v>0</v>
      </c>
      <c r="BA165" s="13">
        <v>0</v>
      </c>
      <c r="BB165" s="13">
        <v>0</v>
      </c>
      <c r="BC165" s="13"/>
      <c r="BD165" s="13">
        <v>0</v>
      </c>
      <c r="BE165" s="13">
        <v>0</v>
      </c>
      <c r="BF165" s="13">
        <v>0</v>
      </c>
      <c r="BG165" s="13">
        <v>0</v>
      </c>
      <c r="BH165" s="13">
        <v>0</v>
      </c>
      <c r="BI165" s="13">
        <v>7074</v>
      </c>
      <c r="BJ165" s="13">
        <v>123</v>
      </c>
      <c r="BK165" s="13"/>
      <c r="BL165" s="13"/>
      <c r="BM165" s="13"/>
      <c r="BN165" s="13"/>
      <c r="BO165" s="13"/>
      <c r="BP165" s="13"/>
      <c r="BQ165" s="13"/>
      <c r="BR165" s="13"/>
      <c r="BS165" s="13"/>
      <c r="BT165" s="13"/>
      <c r="BU165" s="13"/>
      <c r="BV165" s="13"/>
    </row>
    <row r="166" spans="1:74" x14ac:dyDescent="0.45">
      <c r="A166" t="s">
        <v>407</v>
      </c>
      <c r="B166" t="s">
        <v>408</v>
      </c>
      <c r="C166" s="13">
        <v>0</v>
      </c>
      <c r="D166" s="13">
        <v>0</v>
      </c>
      <c r="E166" s="13">
        <v>0</v>
      </c>
      <c r="F166" s="13">
        <v>0</v>
      </c>
      <c r="G166" s="13">
        <f t="shared" si="4"/>
        <v>0</v>
      </c>
      <c r="H166" s="13">
        <v>0</v>
      </c>
      <c r="I166" s="13">
        <v>0</v>
      </c>
      <c r="J166" s="13">
        <v>0</v>
      </c>
      <c r="K166" s="13">
        <v>0</v>
      </c>
      <c r="L166" s="13">
        <v>825</v>
      </c>
      <c r="M166" s="13">
        <v>0</v>
      </c>
      <c r="N166" s="13">
        <v>23025</v>
      </c>
      <c r="O166" s="13">
        <v>32</v>
      </c>
      <c r="P166" s="13"/>
      <c r="Q166" s="13">
        <v>48</v>
      </c>
      <c r="R166" s="13">
        <v>23930</v>
      </c>
      <c r="S166" s="13"/>
      <c r="T166" s="13"/>
      <c r="U166" s="13"/>
      <c r="V166" s="13"/>
      <c r="W166" s="13"/>
      <c r="X166" s="13"/>
      <c r="Y166" s="13"/>
      <c r="Z166" s="13"/>
      <c r="AA166" s="13">
        <f t="shared" si="5"/>
        <v>0</v>
      </c>
      <c r="AB166" s="13"/>
      <c r="AC166" s="13"/>
      <c r="AD166" s="13"/>
      <c r="AE166" s="13"/>
      <c r="AF166" s="13"/>
      <c r="AG166" s="13"/>
      <c r="AH166" s="13"/>
      <c r="AI166" s="13"/>
      <c r="AJ166" s="13">
        <v>0</v>
      </c>
      <c r="AK166" s="13"/>
      <c r="AL166" s="13"/>
      <c r="AM166" s="13"/>
      <c r="AN166" s="13"/>
      <c r="AO166" s="13">
        <v>0</v>
      </c>
      <c r="AP166" s="13"/>
      <c r="AQ166" s="13"/>
      <c r="AR166" s="13"/>
      <c r="AS166" s="13">
        <v>0</v>
      </c>
      <c r="AT166" s="13"/>
      <c r="AU166" s="13">
        <v>0</v>
      </c>
      <c r="AV166" s="13"/>
      <c r="AW166" s="13">
        <v>0</v>
      </c>
      <c r="AX166" s="13">
        <v>0</v>
      </c>
      <c r="AY166" s="13">
        <v>0</v>
      </c>
      <c r="AZ166" s="13">
        <v>0</v>
      </c>
      <c r="BA166" s="13">
        <v>0</v>
      </c>
      <c r="BB166" s="13">
        <v>0</v>
      </c>
      <c r="BC166" s="13"/>
      <c r="BD166" s="13">
        <v>0</v>
      </c>
      <c r="BE166" s="13">
        <v>0</v>
      </c>
      <c r="BF166" s="13">
        <v>0</v>
      </c>
      <c r="BG166" s="13">
        <v>0</v>
      </c>
      <c r="BH166" s="13">
        <v>23025</v>
      </c>
      <c r="BI166" s="13">
        <v>23025</v>
      </c>
      <c r="BJ166" s="13">
        <v>32</v>
      </c>
      <c r="BK166" s="13"/>
      <c r="BL166" s="13">
        <v>135</v>
      </c>
      <c r="BM166" s="13">
        <v>0</v>
      </c>
      <c r="BN166" s="13">
        <v>0</v>
      </c>
      <c r="BO166" s="13">
        <v>0</v>
      </c>
      <c r="BP166" s="13">
        <v>140</v>
      </c>
      <c r="BQ166" s="13"/>
      <c r="BR166" s="13"/>
      <c r="BS166" s="13"/>
      <c r="BT166" s="13"/>
      <c r="BU166" s="13"/>
      <c r="BV166" s="13"/>
    </row>
    <row r="167" spans="1:74" x14ac:dyDescent="0.45">
      <c r="A167" t="s">
        <v>409</v>
      </c>
      <c r="B167" t="s">
        <v>410</v>
      </c>
      <c r="C167" s="13">
        <v>1867</v>
      </c>
      <c r="D167" s="13">
        <v>155</v>
      </c>
      <c r="E167" s="13">
        <v>0</v>
      </c>
      <c r="F167" s="13">
        <v>0</v>
      </c>
      <c r="G167" s="13">
        <f t="shared" si="4"/>
        <v>0</v>
      </c>
      <c r="H167" s="13">
        <v>1797</v>
      </c>
      <c r="I167" s="13">
        <v>0</v>
      </c>
      <c r="J167" s="13">
        <v>98</v>
      </c>
      <c r="K167" s="13">
        <v>3917</v>
      </c>
      <c r="L167" s="13">
        <v>22531</v>
      </c>
      <c r="M167" s="13">
        <v>45</v>
      </c>
      <c r="N167" s="13">
        <v>1092</v>
      </c>
      <c r="O167" s="13">
        <v>142</v>
      </c>
      <c r="P167" s="13"/>
      <c r="Q167" s="13">
        <v>0</v>
      </c>
      <c r="R167" s="13">
        <v>27727</v>
      </c>
      <c r="S167" s="13">
        <v>0</v>
      </c>
      <c r="T167" s="13">
        <v>0</v>
      </c>
      <c r="U167" s="13">
        <v>0</v>
      </c>
      <c r="V167" s="13">
        <v>0</v>
      </c>
      <c r="W167" s="13">
        <v>0</v>
      </c>
      <c r="X167" s="13">
        <v>0</v>
      </c>
      <c r="Y167" s="13">
        <v>0</v>
      </c>
      <c r="Z167" s="13">
        <v>0</v>
      </c>
      <c r="AA167" s="13">
        <f t="shared" si="5"/>
        <v>0</v>
      </c>
      <c r="AB167" s="13">
        <v>0</v>
      </c>
      <c r="AC167" s="13">
        <v>0</v>
      </c>
      <c r="AD167" s="13">
        <v>0</v>
      </c>
      <c r="AE167" s="13">
        <v>0</v>
      </c>
      <c r="AF167" s="13">
        <v>0</v>
      </c>
      <c r="AG167" s="13">
        <v>0</v>
      </c>
      <c r="AH167" s="13">
        <v>0</v>
      </c>
      <c r="AI167" s="13">
        <v>0</v>
      </c>
      <c r="AJ167" s="13">
        <v>0</v>
      </c>
      <c r="AK167" s="13">
        <v>0</v>
      </c>
      <c r="AL167" s="13">
        <v>0</v>
      </c>
      <c r="AM167" s="13">
        <v>0</v>
      </c>
      <c r="AN167" s="13">
        <v>23</v>
      </c>
      <c r="AO167" s="13">
        <v>23</v>
      </c>
      <c r="AP167" s="13">
        <v>0</v>
      </c>
      <c r="AQ167" s="13">
        <v>0</v>
      </c>
      <c r="AR167" s="13">
        <v>22</v>
      </c>
      <c r="AS167" s="13">
        <v>22</v>
      </c>
      <c r="AT167" s="13"/>
      <c r="AU167" s="13">
        <v>0</v>
      </c>
      <c r="AV167" s="13"/>
      <c r="AW167" s="13">
        <v>0</v>
      </c>
      <c r="AX167" s="13">
        <v>195</v>
      </c>
      <c r="AY167" s="13">
        <v>195</v>
      </c>
      <c r="AZ167" s="13">
        <v>0</v>
      </c>
      <c r="BA167" s="13">
        <v>0</v>
      </c>
      <c r="BB167" s="13">
        <v>0</v>
      </c>
      <c r="BC167" s="13"/>
      <c r="BD167" s="13">
        <v>0</v>
      </c>
      <c r="BE167" s="13">
        <v>30</v>
      </c>
      <c r="BF167" s="13">
        <v>400</v>
      </c>
      <c r="BG167" s="13">
        <v>0</v>
      </c>
      <c r="BH167" s="13">
        <v>467</v>
      </c>
      <c r="BI167" s="13">
        <v>1092</v>
      </c>
      <c r="BJ167" s="13">
        <v>142</v>
      </c>
      <c r="BK167" s="13"/>
      <c r="BL167" s="13">
        <v>1225</v>
      </c>
      <c r="BM167" s="13">
        <v>1295</v>
      </c>
      <c r="BN167" s="13">
        <v>5</v>
      </c>
      <c r="BO167" s="13">
        <v>0</v>
      </c>
      <c r="BP167" s="13">
        <v>2530</v>
      </c>
      <c r="BQ167" s="13">
        <v>0</v>
      </c>
      <c r="BR167" s="13">
        <v>245</v>
      </c>
      <c r="BS167" s="13">
        <v>0</v>
      </c>
      <c r="BT167" s="13">
        <v>0</v>
      </c>
      <c r="BU167" s="13">
        <v>245</v>
      </c>
      <c r="BV167" s="13">
        <v>380</v>
      </c>
    </row>
    <row r="168" spans="1:74" x14ac:dyDescent="0.45">
      <c r="A168" t="s">
        <v>411</v>
      </c>
      <c r="B168" t="s">
        <v>412</v>
      </c>
      <c r="C168" s="13">
        <v>5597</v>
      </c>
      <c r="D168" s="13">
        <v>2474</v>
      </c>
      <c r="E168" s="13">
        <v>17426</v>
      </c>
      <c r="F168" s="13">
        <v>3238</v>
      </c>
      <c r="G168" s="13">
        <f t="shared" si="4"/>
        <v>20664</v>
      </c>
      <c r="H168" s="13">
        <v>0</v>
      </c>
      <c r="I168" s="13">
        <v>0</v>
      </c>
      <c r="J168" s="13">
        <v>1802</v>
      </c>
      <c r="K168" s="13">
        <v>30537</v>
      </c>
      <c r="L168" s="13">
        <v>183632</v>
      </c>
      <c r="M168" s="13">
        <v>39389</v>
      </c>
      <c r="N168" s="13">
        <v>54584</v>
      </c>
      <c r="O168" s="13">
        <v>5974</v>
      </c>
      <c r="P168" s="13"/>
      <c r="Q168" s="13">
        <v>7499</v>
      </c>
      <c r="R168" s="13">
        <v>321615</v>
      </c>
      <c r="S168" s="13">
        <v>3172</v>
      </c>
      <c r="T168" s="13">
        <v>624</v>
      </c>
      <c r="U168" s="13">
        <v>8791</v>
      </c>
      <c r="V168" s="13">
        <v>2524</v>
      </c>
      <c r="W168" s="13">
        <v>766</v>
      </c>
      <c r="X168" s="13">
        <v>1047</v>
      </c>
      <c r="Y168" s="13">
        <v>399</v>
      </c>
      <c r="Z168" s="13">
        <v>30</v>
      </c>
      <c r="AA168" s="13">
        <f t="shared" si="5"/>
        <v>17353</v>
      </c>
      <c r="AB168" s="13">
        <v>981</v>
      </c>
      <c r="AC168" s="13">
        <v>18334</v>
      </c>
      <c r="AD168" s="13">
        <v>2596</v>
      </c>
      <c r="AE168" s="13">
        <v>482</v>
      </c>
      <c r="AF168" s="13">
        <v>4548</v>
      </c>
      <c r="AG168" s="13">
        <v>0</v>
      </c>
      <c r="AH168" s="13">
        <v>3684</v>
      </c>
      <c r="AI168" s="13">
        <v>169</v>
      </c>
      <c r="AJ168" s="13">
        <v>29813</v>
      </c>
      <c r="AK168" s="13">
        <v>5214</v>
      </c>
      <c r="AL168" s="13">
        <v>82</v>
      </c>
      <c r="AM168" s="13">
        <v>2061</v>
      </c>
      <c r="AN168" s="13">
        <v>773</v>
      </c>
      <c r="AO168" s="13">
        <v>8130</v>
      </c>
      <c r="AP168" s="13">
        <v>87</v>
      </c>
      <c r="AQ168" s="13">
        <v>637</v>
      </c>
      <c r="AR168" s="13">
        <v>722</v>
      </c>
      <c r="AS168" s="13">
        <v>1446</v>
      </c>
      <c r="AT168" s="13"/>
      <c r="AU168" s="13">
        <v>1864</v>
      </c>
      <c r="AV168" s="13"/>
      <c r="AW168" s="13">
        <v>75</v>
      </c>
      <c r="AX168" s="13">
        <v>18227</v>
      </c>
      <c r="AY168" s="13">
        <v>20166</v>
      </c>
      <c r="AZ168" s="13">
        <v>1109</v>
      </c>
      <c r="BA168" s="13">
        <v>9142</v>
      </c>
      <c r="BB168" s="13">
        <v>10251</v>
      </c>
      <c r="BC168" s="13"/>
      <c r="BD168" s="13">
        <v>98</v>
      </c>
      <c r="BE168" s="13">
        <v>14</v>
      </c>
      <c r="BF168" s="13">
        <v>110</v>
      </c>
      <c r="BG168" s="13">
        <v>32</v>
      </c>
      <c r="BH168" s="13">
        <v>23913</v>
      </c>
      <c r="BI168" s="13">
        <v>54584</v>
      </c>
      <c r="BJ168" s="13">
        <v>5974</v>
      </c>
      <c r="BK168" s="13"/>
      <c r="BL168" s="13">
        <v>9960</v>
      </c>
      <c r="BM168" s="13">
        <v>7835</v>
      </c>
      <c r="BN168" s="13">
        <v>10</v>
      </c>
      <c r="BO168" s="13">
        <v>0</v>
      </c>
      <c r="BP168" s="13">
        <v>17805</v>
      </c>
      <c r="BQ168" s="13">
        <v>20</v>
      </c>
      <c r="BR168" s="13">
        <v>1905</v>
      </c>
      <c r="BS168" s="13">
        <v>0</v>
      </c>
      <c r="BT168" s="13">
        <v>0</v>
      </c>
      <c r="BU168" s="13">
        <v>1925</v>
      </c>
      <c r="BV168" s="13">
        <v>4195</v>
      </c>
    </row>
    <row r="169" spans="1:74" x14ac:dyDescent="0.45">
      <c r="A169" t="s">
        <v>415</v>
      </c>
      <c r="B169" t="s">
        <v>416</v>
      </c>
      <c r="C169" s="13">
        <v>0</v>
      </c>
      <c r="D169" s="13">
        <v>0</v>
      </c>
      <c r="E169" s="13">
        <v>0</v>
      </c>
      <c r="F169" s="13">
        <v>0</v>
      </c>
      <c r="G169" s="13">
        <f t="shared" si="4"/>
        <v>0</v>
      </c>
      <c r="H169" s="13">
        <v>0</v>
      </c>
      <c r="I169" s="13">
        <v>0</v>
      </c>
      <c r="J169" s="13">
        <v>0</v>
      </c>
      <c r="K169" s="13">
        <v>0</v>
      </c>
      <c r="L169" s="13">
        <v>6712</v>
      </c>
      <c r="M169" s="13">
        <v>0</v>
      </c>
      <c r="N169" s="13">
        <v>3371</v>
      </c>
      <c r="O169" s="13">
        <v>121</v>
      </c>
      <c r="P169" s="13"/>
      <c r="Q169" s="13">
        <v>0</v>
      </c>
      <c r="R169" s="13">
        <v>10204</v>
      </c>
      <c r="S169" s="13"/>
      <c r="T169" s="13"/>
      <c r="U169" s="13"/>
      <c r="V169" s="13"/>
      <c r="W169" s="13"/>
      <c r="X169" s="13"/>
      <c r="Y169" s="13"/>
      <c r="Z169" s="13"/>
      <c r="AA169" s="13">
        <f t="shared" si="5"/>
        <v>0</v>
      </c>
      <c r="AB169" s="13"/>
      <c r="AC169" s="13"/>
      <c r="AD169" s="13"/>
      <c r="AE169" s="13"/>
      <c r="AF169" s="13"/>
      <c r="AG169" s="13"/>
      <c r="AH169" s="13"/>
      <c r="AI169" s="13"/>
      <c r="AJ169" s="13">
        <v>0</v>
      </c>
      <c r="AK169" s="13"/>
      <c r="AL169" s="13"/>
      <c r="AM169" s="13"/>
      <c r="AN169" s="13"/>
      <c r="AO169" s="13">
        <v>0</v>
      </c>
      <c r="AP169" s="13"/>
      <c r="AQ169" s="13"/>
      <c r="AR169" s="13"/>
      <c r="AS169" s="13">
        <v>0</v>
      </c>
      <c r="AT169" s="13"/>
      <c r="AU169" s="13">
        <v>1963</v>
      </c>
      <c r="AV169" s="13"/>
      <c r="AW169" s="13">
        <v>0</v>
      </c>
      <c r="AX169" s="13">
        <v>1408</v>
      </c>
      <c r="AY169" s="13">
        <v>3371</v>
      </c>
      <c r="AZ169" s="13">
        <v>0</v>
      </c>
      <c r="BA169" s="13">
        <v>0</v>
      </c>
      <c r="BB169" s="13">
        <v>0</v>
      </c>
      <c r="BC169" s="13"/>
      <c r="BD169" s="13">
        <v>0</v>
      </c>
      <c r="BE169" s="13">
        <v>0</v>
      </c>
      <c r="BF169" s="13">
        <v>0</v>
      </c>
      <c r="BG169" s="13">
        <v>0</v>
      </c>
      <c r="BH169" s="13">
        <v>0</v>
      </c>
      <c r="BI169" s="13">
        <v>3371</v>
      </c>
      <c r="BJ169" s="13">
        <v>121</v>
      </c>
      <c r="BK169" s="13"/>
      <c r="BL169" s="13">
        <v>570</v>
      </c>
      <c r="BM169" s="13">
        <v>455</v>
      </c>
      <c r="BN169" s="13">
        <v>0</v>
      </c>
      <c r="BO169" s="13">
        <v>0</v>
      </c>
      <c r="BP169" s="13">
        <v>1025</v>
      </c>
      <c r="BQ169" s="13"/>
      <c r="BR169" s="13"/>
      <c r="BS169" s="13"/>
      <c r="BT169" s="13"/>
      <c r="BU169" s="13"/>
      <c r="BV169" s="13"/>
    </row>
    <row r="170" spans="1:74" x14ac:dyDescent="0.45">
      <c r="A170" t="s">
        <v>417</v>
      </c>
      <c r="B170" t="s">
        <v>418</v>
      </c>
      <c r="C170" s="13">
        <v>6438</v>
      </c>
      <c r="D170" s="13">
        <v>751</v>
      </c>
      <c r="E170" s="13">
        <v>3450</v>
      </c>
      <c r="F170" s="13">
        <v>0</v>
      </c>
      <c r="G170" s="13">
        <f t="shared" si="4"/>
        <v>3450</v>
      </c>
      <c r="H170" s="13">
        <v>0</v>
      </c>
      <c r="I170" s="13">
        <v>30</v>
      </c>
      <c r="J170" s="13">
        <v>1009</v>
      </c>
      <c r="K170" s="13">
        <v>11678</v>
      </c>
      <c r="L170" s="13">
        <v>102310</v>
      </c>
      <c r="M170" s="13">
        <v>2253</v>
      </c>
      <c r="N170" s="13">
        <v>22923</v>
      </c>
      <c r="O170" s="13">
        <v>250</v>
      </c>
      <c r="P170" s="13"/>
      <c r="Q170" s="13">
        <v>462</v>
      </c>
      <c r="R170" s="13">
        <v>139876</v>
      </c>
      <c r="S170" s="13">
        <v>8</v>
      </c>
      <c r="T170" s="13">
        <v>115</v>
      </c>
      <c r="U170" s="13">
        <v>0</v>
      </c>
      <c r="V170" s="13">
        <v>0</v>
      </c>
      <c r="W170" s="13">
        <v>220</v>
      </c>
      <c r="X170" s="13">
        <v>440</v>
      </c>
      <c r="Y170" s="13">
        <v>12</v>
      </c>
      <c r="Z170" s="13">
        <v>0</v>
      </c>
      <c r="AA170" s="13">
        <f t="shared" si="5"/>
        <v>795</v>
      </c>
      <c r="AB170" s="13">
        <v>52</v>
      </c>
      <c r="AC170" s="13">
        <v>847</v>
      </c>
      <c r="AD170" s="13">
        <v>459</v>
      </c>
      <c r="AE170" s="13">
        <v>104</v>
      </c>
      <c r="AF170" s="13">
        <v>93</v>
      </c>
      <c r="AG170" s="13">
        <v>0</v>
      </c>
      <c r="AH170" s="13">
        <v>130</v>
      </c>
      <c r="AI170" s="13">
        <v>2</v>
      </c>
      <c r="AJ170" s="13">
        <v>1635</v>
      </c>
      <c r="AK170" s="13">
        <v>400</v>
      </c>
      <c r="AL170" s="13">
        <v>19</v>
      </c>
      <c r="AM170" s="13">
        <v>12</v>
      </c>
      <c r="AN170" s="13">
        <v>6</v>
      </c>
      <c r="AO170" s="13">
        <v>437</v>
      </c>
      <c r="AP170" s="13">
        <v>11</v>
      </c>
      <c r="AQ170" s="13">
        <v>0</v>
      </c>
      <c r="AR170" s="13">
        <v>170</v>
      </c>
      <c r="AS170" s="13">
        <v>181</v>
      </c>
      <c r="AT170" s="13"/>
      <c r="AU170" s="13">
        <v>446</v>
      </c>
      <c r="AV170" s="13"/>
      <c r="AW170" s="13">
        <v>935</v>
      </c>
      <c r="AX170" s="13">
        <v>4649</v>
      </c>
      <c r="AY170" s="13">
        <v>6030</v>
      </c>
      <c r="AZ170" s="13">
        <v>13358</v>
      </c>
      <c r="BA170" s="13">
        <v>1602</v>
      </c>
      <c r="BB170" s="13">
        <v>14960</v>
      </c>
      <c r="BC170" s="13"/>
      <c r="BD170" s="13">
        <v>0</v>
      </c>
      <c r="BE170" s="13">
        <v>262</v>
      </c>
      <c r="BF170" s="13">
        <v>0</v>
      </c>
      <c r="BG170" s="13">
        <v>0</v>
      </c>
      <c r="BH170" s="13">
        <v>1671</v>
      </c>
      <c r="BI170" s="13">
        <v>22923</v>
      </c>
      <c r="BJ170" s="13">
        <v>250</v>
      </c>
      <c r="BK170" s="13"/>
      <c r="BL170" s="13">
        <v>8080</v>
      </c>
      <c r="BM170" s="13">
        <v>4580</v>
      </c>
      <c r="BN170" s="13">
        <v>5</v>
      </c>
      <c r="BO170" s="13">
        <v>0</v>
      </c>
      <c r="BP170" s="13">
        <v>12665</v>
      </c>
      <c r="BQ170" s="13">
        <v>0</v>
      </c>
      <c r="BR170" s="13">
        <v>550</v>
      </c>
      <c r="BS170" s="13">
        <v>15</v>
      </c>
      <c r="BT170" s="13">
        <v>0</v>
      </c>
      <c r="BU170" s="13">
        <v>570</v>
      </c>
      <c r="BV170" s="13">
        <v>1145</v>
      </c>
    </row>
    <row r="171" spans="1:74" x14ac:dyDescent="0.45">
      <c r="A171" t="s">
        <v>419</v>
      </c>
      <c r="B171" t="s">
        <v>420</v>
      </c>
      <c r="C171" s="13">
        <v>0</v>
      </c>
      <c r="D171" s="13">
        <v>0</v>
      </c>
      <c r="E171" s="13">
        <v>0</v>
      </c>
      <c r="F171" s="13"/>
      <c r="G171" s="13">
        <f t="shared" si="4"/>
        <v>0</v>
      </c>
      <c r="H171" s="13">
        <v>0</v>
      </c>
      <c r="I171" s="13">
        <v>0</v>
      </c>
      <c r="J171" s="13">
        <v>0</v>
      </c>
      <c r="K171" s="13">
        <v>0</v>
      </c>
      <c r="L171" s="13">
        <v>1374</v>
      </c>
      <c r="M171" s="13">
        <v>0</v>
      </c>
      <c r="N171" s="13">
        <v>398</v>
      </c>
      <c r="O171" s="13">
        <v>183</v>
      </c>
      <c r="P171" s="13"/>
      <c r="Q171" s="13">
        <v>271</v>
      </c>
      <c r="R171" s="13">
        <v>2226</v>
      </c>
      <c r="S171" s="13"/>
      <c r="T171" s="13"/>
      <c r="U171" s="13"/>
      <c r="V171" s="13"/>
      <c r="W171" s="13"/>
      <c r="X171" s="13"/>
      <c r="Y171" s="13"/>
      <c r="Z171" s="13"/>
      <c r="AA171" s="13">
        <f t="shared" si="5"/>
        <v>0</v>
      </c>
      <c r="AB171" s="13"/>
      <c r="AC171" s="13"/>
      <c r="AD171" s="13"/>
      <c r="AE171" s="13"/>
      <c r="AF171" s="13"/>
      <c r="AG171" s="13"/>
      <c r="AH171" s="13"/>
      <c r="AI171" s="13"/>
      <c r="AJ171" s="13">
        <v>0</v>
      </c>
      <c r="AK171" s="13"/>
      <c r="AL171" s="13"/>
      <c r="AM171" s="13"/>
      <c r="AN171" s="13"/>
      <c r="AO171" s="13">
        <v>0</v>
      </c>
      <c r="AP171" s="13"/>
      <c r="AQ171" s="13"/>
      <c r="AR171" s="13"/>
      <c r="AS171" s="13">
        <v>0</v>
      </c>
      <c r="AT171" s="13"/>
      <c r="AU171" s="13">
        <v>0</v>
      </c>
      <c r="AV171" s="13"/>
      <c r="AW171" s="13">
        <v>0</v>
      </c>
      <c r="AX171" s="13">
        <v>0</v>
      </c>
      <c r="AY171" s="13">
        <v>0</v>
      </c>
      <c r="AZ171" s="13">
        <v>0</v>
      </c>
      <c r="BA171" s="13">
        <v>0</v>
      </c>
      <c r="BB171" s="13">
        <v>0</v>
      </c>
      <c r="BC171" s="13"/>
      <c r="BD171" s="13">
        <v>0</v>
      </c>
      <c r="BE171" s="13">
        <v>0</v>
      </c>
      <c r="BF171" s="13">
        <v>0</v>
      </c>
      <c r="BG171" s="13">
        <v>0</v>
      </c>
      <c r="BH171" s="13">
        <v>398</v>
      </c>
      <c r="BI171" s="13">
        <v>398</v>
      </c>
      <c r="BJ171" s="13">
        <v>183</v>
      </c>
      <c r="BK171" s="13"/>
      <c r="BL171" s="13"/>
      <c r="BM171" s="13"/>
      <c r="BN171" s="13"/>
      <c r="BO171" s="13"/>
      <c r="BP171" s="13"/>
      <c r="BQ171" s="13"/>
      <c r="BR171" s="13"/>
      <c r="BS171" s="13"/>
      <c r="BT171" s="13"/>
      <c r="BU171" s="13"/>
      <c r="BV171" s="13"/>
    </row>
    <row r="172" spans="1:74" x14ac:dyDescent="0.45">
      <c r="A172" t="s">
        <v>421</v>
      </c>
      <c r="B172" t="s">
        <v>422</v>
      </c>
      <c r="C172" s="13">
        <v>620</v>
      </c>
      <c r="D172" s="13">
        <v>64</v>
      </c>
      <c r="E172" s="13">
        <v>63</v>
      </c>
      <c r="F172" s="13">
        <v>0</v>
      </c>
      <c r="G172" s="13">
        <f t="shared" si="4"/>
        <v>63</v>
      </c>
      <c r="H172" s="13">
        <v>0</v>
      </c>
      <c r="I172" s="13">
        <v>0</v>
      </c>
      <c r="J172" s="13">
        <v>173</v>
      </c>
      <c r="K172" s="13">
        <v>920</v>
      </c>
      <c r="L172" s="13">
        <v>6699</v>
      </c>
      <c r="M172" s="13">
        <v>0</v>
      </c>
      <c r="N172" s="13">
        <v>1867</v>
      </c>
      <c r="O172" s="13">
        <v>10</v>
      </c>
      <c r="P172" s="13"/>
      <c r="Q172" s="13">
        <v>3</v>
      </c>
      <c r="R172" s="13">
        <v>9499</v>
      </c>
      <c r="S172" s="13">
        <v>0</v>
      </c>
      <c r="T172" s="13">
        <v>0</v>
      </c>
      <c r="U172" s="13">
        <v>0</v>
      </c>
      <c r="V172" s="13">
        <v>0</v>
      </c>
      <c r="W172" s="13">
        <v>0</v>
      </c>
      <c r="X172" s="13">
        <v>0</v>
      </c>
      <c r="Y172" s="13">
        <v>0</v>
      </c>
      <c r="Z172" s="13">
        <v>0</v>
      </c>
      <c r="AA172" s="13">
        <f t="shared" si="5"/>
        <v>0</v>
      </c>
      <c r="AB172" s="13">
        <v>0</v>
      </c>
      <c r="AC172" s="13">
        <v>0</v>
      </c>
      <c r="AD172" s="13">
        <v>0</v>
      </c>
      <c r="AE172" s="13">
        <v>0</v>
      </c>
      <c r="AF172" s="13">
        <v>0</v>
      </c>
      <c r="AG172" s="13">
        <v>0</v>
      </c>
      <c r="AH172" s="13">
        <v>0</v>
      </c>
      <c r="AI172" s="13">
        <v>0</v>
      </c>
      <c r="AJ172" s="13">
        <v>0</v>
      </c>
      <c r="AK172" s="13">
        <v>0</v>
      </c>
      <c r="AL172" s="13">
        <v>0</v>
      </c>
      <c r="AM172" s="13">
        <v>0</v>
      </c>
      <c r="AN172" s="13">
        <v>0</v>
      </c>
      <c r="AO172" s="13">
        <v>0</v>
      </c>
      <c r="AP172" s="13">
        <v>0</v>
      </c>
      <c r="AQ172" s="13">
        <v>0</v>
      </c>
      <c r="AR172" s="13">
        <v>0</v>
      </c>
      <c r="AS172" s="13">
        <v>0</v>
      </c>
      <c r="AT172" s="13"/>
      <c r="AU172" s="13">
        <v>0</v>
      </c>
      <c r="AV172" s="13"/>
      <c r="AW172" s="13">
        <v>0</v>
      </c>
      <c r="AX172" s="13">
        <v>248</v>
      </c>
      <c r="AY172" s="13">
        <v>248</v>
      </c>
      <c r="AZ172" s="13">
        <v>1371</v>
      </c>
      <c r="BA172" s="13">
        <v>0</v>
      </c>
      <c r="BB172" s="13">
        <v>1371</v>
      </c>
      <c r="BC172" s="13"/>
      <c r="BD172" s="13">
        <v>0</v>
      </c>
      <c r="BE172" s="13">
        <v>100</v>
      </c>
      <c r="BF172" s="13">
        <v>0</v>
      </c>
      <c r="BG172" s="13">
        <v>0</v>
      </c>
      <c r="BH172" s="13">
        <v>148</v>
      </c>
      <c r="BI172" s="13">
        <v>1867</v>
      </c>
      <c r="BJ172" s="13">
        <v>10</v>
      </c>
      <c r="BK172" s="13"/>
      <c r="BL172" s="13">
        <v>440</v>
      </c>
      <c r="BM172" s="13">
        <v>295</v>
      </c>
      <c r="BN172" s="13">
        <v>0</v>
      </c>
      <c r="BO172" s="13">
        <v>0</v>
      </c>
      <c r="BP172" s="13">
        <v>735</v>
      </c>
      <c r="BQ172" s="13">
        <v>0</v>
      </c>
      <c r="BR172" s="13">
        <v>70</v>
      </c>
      <c r="BS172" s="13">
        <v>0</v>
      </c>
      <c r="BT172" s="13">
        <v>0</v>
      </c>
      <c r="BU172" s="13">
        <v>70</v>
      </c>
      <c r="BV172" s="13">
        <v>115</v>
      </c>
    </row>
    <row r="173" spans="1:74" x14ac:dyDescent="0.45">
      <c r="A173" t="s">
        <v>423</v>
      </c>
      <c r="B173" t="s">
        <v>424</v>
      </c>
      <c r="C173" s="13">
        <v>4380</v>
      </c>
      <c r="D173" s="13">
        <v>150</v>
      </c>
      <c r="E173" s="13">
        <v>328</v>
      </c>
      <c r="F173" s="13">
        <v>0</v>
      </c>
      <c r="G173" s="13">
        <f t="shared" si="4"/>
        <v>328</v>
      </c>
      <c r="H173" s="13">
        <v>0</v>
      </c>
      <c r="I173" s="13">
        <v>0</v>
      </c>
      <c r="J173" s="13">
        <v>158</v>
      </c>
      <c r="K173" s="13">
        <v>5016</v>
      </c>
      <c r="L173" s="13">
        <v>10758</v>
      </c>
      <c r="M173" s="13">
        <v>11</v>
      </c>
      <c r="N173" s="13">
        <v>2030</v>
      </c>
      <c r="O173" s="13">
        <v>1374</v>
      </c>
      <c r="P173" s="13"/>
      <c r="Q173" s="13">
        <v>6600</v>
      </c>
      <c r="R173" s="13">
        <v>25789</v>
      </c>
      <c r="S173" s="13">
        <v>0</v>
      </c>
      <c r="T173" s="13">
        <v>0</v>
      </c>
      <c r="U173" s="13">
        <v>0</v>
      </c>
      <c r="V173" s="13">
        <v>0</v>
      </c>
      <c r="W173" s="13">
        <v>0</v>
      </c>
      <c r="X173" s="13">
        <v>11</v>
      </c>
      <c r="Y173" s="13">
        <v>0</v>
      </c>
      <c r="Z173" s="13">
        <v>0</v>
      </c>
      <c r="AA173" s="13">
        <f t="shared" si="5"/>
        <v>11</v>
      </c>
      <c r="AB173" s="13">
        <v>0</v>
      </c>
      <c r="AC173" s="13">
        <v>11</v>
      </c>
      <c r="AD173" s="13">
        <v>0</v>
      </c>
      <c r="AE173" s="13">
        <v>0</v>
      </c>
      <c r="AF173" s="13">
        <v>0</v>
      </c>
      <c r="AG173" s="13">
        <v>0</v>
      </c>
      <c r="AH173" s="13">
        <v>0</v>
      </c>
      <c r="AI173" s="13">
        <v>0</v>
      </c>
      <c r="AJ173" s="13">
        <v>11</v>
      </c>
      <c r="AK173" s="13">
        <v>0</v>
      </c>
      <c r="AL173" s="13">
        <v>0</v>
      </c>
      <c r="AM173" s="13">
        <v>0</v>
      </c>
      <c r="AN173" s="13">
        <v>0</v>
      </c>
      <c r="AO173" s="13">
        <v>0</v>
      </c>
      <c r="AP173" s="13">
        <v>0</v>
      </c>
      <c r="AQ173" s="13">
        <v>0</v>
      </c>
      <c r="AR173" s="13">
        <v>0</v>
      </c>
      <c r="AS173" s="13">
        <v>0</v>
      </c>
      <c r="AT173" s="13"/>
      <c r="AU173" s="13">
        <v>0</v>
      </c>
      <c r="AV173" s="13"/>
      <c r="AW173" s="13">
        <v>0</v>
      </c>
      <c r="AX173" s="13">
        <v>240</v>
      </c>
      <c r="AY173" s="13">
        <v>240</v>
      </c>
      <c r="AZ173" s="13">
        <v>351</v>
      </c>
      <c r="BA173" s="13">
        <v>509</v>
      </c>
      <c r="BB173" s="13">
        <v>860</v>
      </c>
      <c r="BC173" s="13"/>
      <c r="BD173" s="13">
        <v>0</v>
      </c>
      <c r="BE173" s="13">
        <v>0</v>
      </c>
      <c r="BF173" s="13">
        <v>0</v>
      </c>
      <c r="BG173" s="13">
        <v>0</v>
      </c>
      <c r="BH173" s="13">
        <v>930</v>
      </c>
      <c r="BI173" s="13">
        <v>2030</v>
      </c>
      <c r="BJ173" s="13">
        <v>1374</v>
      </c>
      <c r="BK173" s="13"/>
      <c r="BL173" s="13">
        <v>435</v>
      </c>
      <c r="BM173" s="13">
        <v>445</v>
      </c>
      <c r="BN173" s="13">
        <v>0</v>
      </c>
      <c r="BO173" s="13">
        <v>0</v>
      </c>
      <c r="BP173" s="13">
        <v>880</v>
      </c>
      <c r="BQ173" s="13">
        <v>0</v>
      </c>
      <c r="BR173" s="13">
        <v>305</v>
      </c>
      <c r="BS173" s="13">
        <v>0</v>
      </c>
      <c r="BT173" s="13">
        <v>0</v>
      </c>
      <c r="BU173" s="13">
        <v>305</v>
      </c>
      <c r="BV173" s="13">
        <v>450</v>
      </c>
    </row>
    <row r="174" spans="1:74" x14ac:dyDescent="0.45">
      <c r="A174" t="s">
        <v>425</v>
      </c>
      <c r="B174" t="s">
        <v>426</v>
      </c>
      <c r="C174" s="13">
        <v>1020</v>
      </c>
      <c r="D174" s="13">
        <v>406</v>
      </c>
      <c r="E174" s="13">
        <v>55</v>
      </c>
      <c r="F174" s="13">
        <v>270</v>
      </c>
      <c r="G174" s="13">
        <f t="shared" si="4"/>
        <v>325</v>
      </c>
      <c r="H174" s="13">
        <v>0</v>
      </c>
      <c r="I174" s="13">
        <v>0</v>
      </c>
      <c r="J174" s="13">
        <v>123</v>
      </c>
      <c r="K174" s="13">
        <v>1874</v>
      </c>
      <c r="L174" s="13">
        <v>11309</v>
      </c>
      <c r="M174" s="13">
        <v>148</v>
      </c>
      <c r="N174" s="13">
        <v>5474</v>
      </c>
      <c r="O174" s="13">
        <v>58</v>
      </c>
      <c r="P174" s="13"/>
      <c r="Q174" s="13">
        <v>2180</v>
      </c>
      <c r="R174" s="13">
        <v>21043</v>
      </c>
      <c r="S174" s="13">
        <v>0</v>
      </c>
      <c r="T174" s="13">
        <v>0</v>
      </c>
      <c r="U174" s="13">
        <v>0</v>
      </c>
      <c r="V174" s="13">
        <v>0</v>
      </c>
      <c r="W174" s="13">
        <v>0</v>
      </c>
      <c r="X174" s="13">
        <v>0</v>
      </c>
      <c r="Y174" s="13">
        <v>0</v>
      </c>
      <c r="Z174" s="13">
        <v>0</v>
      </c>
      <c r="AA174" s="13">
        <f t="shared" si="5"/>
        <v>0</v>
      </c>
      <c r="AB174" s="13">
        <v>0</v>
      </c>
      <c r="AC174" s="13">
        <v>0</v>
      </c>
      <c r="AD174" s="13">
        <v>0</v>
      </c>
      <c r="AE174" s="13">
        <v>93</v>
      </c>
      <c r="AF174" s="13">
        <v>0</v>
      </c>
      <c r="AG174" s="13">
        <v>0</v>
      </c>
      <c r="AH174" s="13">
        <v>52</v>
      </c>
      <c r="AI174" s="13">
        <v>3</v>
      </c>
      <c r="AJ174" s="13">
        <v>148</v>
      </c>
      <c r="AK174" s="13">
        <v>0</v>
      </c>
      <c r="AL174" s="13">
        <v>0</v>
      </c>
      <c r="AM174" s="13">
        <v>0</v>
      </c>
      <c r="AN174" s="13">
        <v>0</v>
      </c>
      <c r="AO174" s="13">
        <v>0</v>
      </c>
      <c r="AP174" s="13">
        <v>0</v>
      </c>
      <c r="AQ174" s="13">
        <v>0</v>
      </c>
      <c r="AR174" s="13">
        <v>0</v>
      </c>
      <c r="AS174" s="13">
        <v>0</v>
      </c>
      <c r="AT174" s="13"/>
      <c r="AU174" s="13">
        <v>0</v>
      </c>
      <c r="AV174" s="13"/>
      <c r="AW174" s="13">
        <v>0</v>
      </c>
      <c r="AX174" s="13">
        <v>418</v>
      </c>
      <c r="AY174" s="13">
        <v>418</v>
      </c>
      <c r="AZ174" s="13">
        <v>2524</v>
      </c>
      <c r="BA174" s="13">
        <v>1036</v>
      </c>
      <c r="BB174" s="13">
        <v>3560</v>
      </c>
      <c r="BC174" s="13"/>
      <c r="BD174" s="13">
        <v>0</v>
      </c>
      <c r="BE174" s="13">
        <v>260</v>
      </c>
      <c r="BF174" s="13">
        <v>0</v>
      </c>
      <c r="BG174" s="13">
        <v>0</v>
      </c>
      <c r="BH174" s="13">
        <v>1236</v>
      </c>
      <c r="BI174" s="13">
        <v>5474</v>
      </c>
      <c r="BJ174" s="13">
        <v>58</v>
      </c>
      <c r="BK174" s="13"/>
      <c r="BL174" s="13">
        <v>575</v>
      </c>
      <c r="BM174" s="13">
        <v>570</v>
      </c>
      <c r="BN174" s="13">
        <v>5</v>
      </c>
      <c r="BO174" s="13">
        <v>0</v>
      </c>
      <c r="BP174" s="13">
        <v>1150</v>
      </c>
      <c r="BQ174" s="13">
        <v>0</v>
      </c>
      <c r="BR174" s="13">
        <v>55</v>
      </c>
      <c r="BS174" s="13">
        <v>0</v>
      </c>
      <c r="BT174" s="13">
        <v>0</v>
      </c>
      <c r="BU174" s="13">
        <v>60</v>
      </c>
      <c r="BV174" s="13">
        <v>240</v>
      </c>
    </row>
    <row r="175" spans="1:74" x14ac:dyDescent="0.45">
      <c r="A175" t="s">
        <v>427</v>
      </c>
      <c r="B175" t="s">
        <v>428</v>
      </c>
      <c r="C175" s="13">
        <v>6009</v>
      </c>
      <c r="D175" s="13">
        <v>518</v>
      </c>
      <c r="E175" s="13">
        <v>2349</v>
      </c>
      <c r="F175" s="13">
        <v>0</v>
      </c>
      <c r="G175" s="13">
        <f t="shared" si="4"/>
        <v>2349</v>
      </c>
      <c r="H175" s="13">
        <v>0</v>
      </c>
      <c r="I175" s="13">
        <v>0</v>
      </c>
      <c r="J175" s="13">
        <v>74</v>
      </c>
      <c r="K175" s="13">
        <v>8950</v>
      </c>
      <c r="L175" s="13">
        <v>41276</v>
      </c>
      <c r="M175" s="13">
        <v>3303</v>
      </c>
      <c r="N175" s="13">
        <v>4751</v>
      </c>
      <c r="O175" s="13">
        <v>506</v>
      </c>
      <c r="P175" s="13"/>
      <c r="Q175" s="13">
        <v>15977</v>
      </c>
      <c r="R175" s="13">
        <v>74763</v>
      </c>
      <c r="S175" s="13">
        <v>0</v>
      </c>
      <c r="T175" s="13">
        <v>0</v>
      </c>
      <c r="U175" s="13">
        <v>0</v>
      </c>
      <c r="V175" s="13">
        <v>396</v>
      </c>
      <c r="W175" s="13">
        <v>37</v>
      </c>
      <c r="X175" s="13">
        <v>801</v>
      </c>
      <c r="Y175" s="13">
        <v>0</v>
      </c>
      <c r="Z175" s="13">
        <v>0</v>
      </c>
      <c r="AA175" s="13">
        <f t="shared" si="5"/>
        <v>1234</v>
      </c>
      <c r="AB175" s="13">
        <v>0</v>
      </c>
      <c r="AC175" s="13">
        <v>1234</v>
      </c>
      <c r="AD175" s="13">
        <v>84</v>
      </c>
      <c r="AE175" s="13">
        <v>771</v>
      </c>
      <c r="AF175" s="13">
        <v>369</v>
      </c>
      <c r="AG175" s="13">
        <v>0</v>
      </c>
      <c r="AH175" s="13">
        <v>115</v>
      </c>
      <c r="AI175" s="13">
        <v>0</v>
      </c>
      <c r="AJ175" s="13">
        <v>2573</v>
      </c>
      <c r="AK175" s="13">
        <v>355</v>
      </c>
      <c r="AL175" s="13">
        <v>0</v>
      </c>
      <c r="AM175" s="13">
        <v>105</v>
      </c>
      <c r="AN175" s="13">
        <v>0</v>
      </c>
      <c r="AO175" s="13">
        <v>460</v>
      </c>
      <c r="AP175" s="13">
        <v>0</v>
      </c>
      <c r="AQ175" s="13">
        <v>155</v>
      </c>
      <c r="AR175" s="13">
        <v>115</v>
      </c>
      <c r="AS175" s="13">
        <v>270</v>
      </c>
      <c r="AT175" s="13"/>
      <c r="AU175" s="13">
        <v>50</v>
      </c>
      <c r="AV175" s="13"/>
      <c r="AW175" s="13">
        <v>26</v>
      </c>
      <c r="AX175" s="13">
        <v>1340</v>
      </c>
      <c r="AY175" s="13">
        <v>1416</v>
      </c>
      <c r="AZ175" s="13">
        <v>0</v>
      </c>
      <c r="BA175" s="13">
        <v>813</v>
      </c>
      <c r="BB175" s="13">
        <v>813</v>
      </c>
      <c r="BC175" s="13"/>
      <c r="BD175" s="13">
        <v>0</v>
      </c>
      <c r="BE175" s="13">
        <v>0</v>
      </c>
      <c r="BF175" s="13">
        <v>0</v>
      </c>
      <c r="BG175" s="13">
        <v>0</v>
      </c>
      <c r="BH175" s="13">
        <v>2522</v>
      </c>
      <c r="BI175" s="13">
        <v>4751</v>
      </c>
      <c r="BJ175" s="13">
        <v>506</v>
      </c>
      <c r="BK175" s="13"/>
      <c r="BL175" s="13">
        <v>1590</v>
      </c>
      <c r="BM175" s="13">
        <v>800</v>
      </c>
      <c r="BN175" s="13">
        <v>10</v>
      </c>
      <c r="BO175" s="13">
        <v>0</v>
      </c>
      <c r="BP175" s="13">
        <v>2400</v>
      </c>
      <c r="BQ175" s="13">
        <v>0</v>
      </c>
      <c r="BR175" s="13">
        <v>175</v>
      </c>
      <c r="BS175" s="13">
        <v>0</v>
      </c>
      <c r="BT175" s="13">
        <v>0</v>
      </c>
      <c r="BU175" s="13">
        <v>175</v>
      </c>
      <c r="BV175" s="13">
        <v>465</v>
      </c>
    </row>
    <row r="176" spans="1:74" x14ac:dyDescent="0.45">
      <c r="A176" t="s">
        <v>429</v>
      </c>
      <c r="B176" t="s">
        <v>430</v>
      </c>
      <c r="C176" s="13">
        <v>4526</v>
      </c>
      <c r="D176" s="13">
        <v>716</v>
      </c>
      <c r="E176" s="13">
        <v>442</v>
      </c>
      <c r="F176" s="13">
        <v>369</v>
      </c>
      <c r="G176" s="13">
        <f t="shared" si="4"/>
        <v>811</v>
      </c>
      <c r="H176" s="13">
        <v>0</v>
      </c>
      <c r="I176" s="13">
        <v>0</v>
      </c>
      <c r="J176" s="13">
        <v>109</v>
      </c>
      <c r="K176" s="13">
        <v>6162</v>
      </c>
      <c r="L176" s="13">
        <v>12755</v>
      </c>
      <c r="M176" s="13">
        <v>438</v>
      </c>
      <c r="N176" s="13">
        <v>2169</v>
      </c>
      <c r="O176" s="13">
        <v>1804</v>
      </c>
      <c r="P176" s="13"/>
      <c r="Q176" s="13">
        <v>8092</v>
      </c>
      <c r="R176" s="13">
        <v>31420</v>
      </c>
      <c r="S176" s="13">
        <v>0</v>
      </c>
      <c r="T176" s="13">
        <v>0</v>
      </c>
      <c r="U176" s="13">
        <v>0</v>
      </c>
      <c r="V176" s="13">
        <v>0</v>
      </c>
      <c r="W176" s="13">
        <v>4</v>
      </c>
      <c r="X176" s="13">
        <v>285</v>
      </c>
      <c r="Y176" s="13">
        <v>0</v>
      </c>
      <c r="Z176" s="13">
        <v>0</v>
      </c>
      <c r="AA176" s="13">
        <f t="shared" si="5"/>
        <v>289</v>
      </c>
      <c r="AB176" s="13">
        <v>0</v>
      </c>
      <c r="AC176" s="13">
        <v>289</v>
      </c>
      <c r="AD176" s="13">
        <v>0</v>
      </c>
      <c r="AE176" s="13">
        <v>59</v>
      </c>
      <c r="AF176" s="13">
        <v>17</v>
      </c>
      <c r="AG176" s="13">
        <v>0</v>
      </c>
      <c r="AH176" s="13">
        <v>0</v>
      </c>
      <c r="AI176" s="13">
        <v>0</v>
      </c>
      <c r="AJ176" s="13">
        <v>365</v>
      </c>
      <c r="AK176" s="13">
        <v>73</v>
      </c>
      <c r="AL176" s="13">
        <v>0</v>
      </c>
      <c r="AM176" s="13">
        <v>0</v>
      </c>
      <c r="AN176" s="13">
        <v>0</v>
      </c>
      <c r="AO176" s="13">
        <v>73</v>
      </c>
      <c r="AP176" s="13">
        <v>0</v>
      </c>
      <c r="AQ176" s="13">
        <v>0</v>
      </c>
      <c r="AR176" s="13">
        <v>0</v>
      </c>
      <c r="AS176" s="13">
        <v>0</v>
      </c>
      <c r="AT176" s="13"/>
      <c r="AU176" s="13">
        <v>0</v>
      </c>
      <c r="AV176" s="13"/>
      <c r="AW176" s="13">
        <v>0</v>
      </c>
      <c r="AX176" s="13">
        <v>407</v>
      </c>
      <c r="AY176" s="13">
        <v>407</v>
      </c>
      <c r="AZ176" s="13">
        <v>0</v>
      </c>
      <c r="BA176" s="13">
        <v>364</v>
      </c>
      <c r="BB176" s="13">
        <v>364</v>
      </c>
      <c r="BC176" s="13"/>
      <c r="BD176" s="13">
        <v>0</v>
      </c>
      <c r="BE176" s="13">
        <v>0</v>
      </c>
      <c r="BF176" s="13">
        <v>227</v>
      </c>
      <c r="BG176" s="13">
        <v>0</v>
      </c>
      <c r="BH176" s="13">
        <v>1171</v>
      </c>
      <c r="BI176" s="13">
        <v>2169</v>
      </c>
      <c r="BJ176" s="13">
        <v>1804</v>
      </c>
      <c r="BK176" s="13"/>
      <c r="BL176" s="13">
        <v>415</v>
      </c>
      <c r="BM176" s="13">
        <v>410</v>
      </c>
      <c r="BN176" s="13">
        <v>0</v>
      </c>
      <c r="BO176" s="13">
        <v>0</v>
      </c>
      <c r="BP176" s="13">
        <v>825</v>
      </c>
      <c r="BQ176" s="13">
        <v>0</v>
      </c>
      <c r="BR176" s="13">
        <v>280</v>
      </c>
      <c r="BS176" s="13">
        <v>0</v>
      </c>
      <c r="BT176" s="13">
        <v>0</v>
      </c>
      <c r="BU176" s="13">
        <v>280</v>
      </c>
      <c r="BV176" s="13">
        <v>425</v>
      </c>
    </row>
    <row r="177" spans="1:74" x14ac:dyDescent="0.45">
      <c r="A177" t="s">
        <v>431</v>
      </c>
      <c r="B177" t="s">
        <v>432</v>
      </c>
      <c r="C177" s="13">
        <v>4827</v>
      </c>
      <c r="D177" s="13">
        <v>16</v>
      </c>
      <c r="E177" s="13">
        <v>663</v>
      </c>
      <c r="F177" s="13">
        <v>0</v>
      </c>
      <c r="G177" s="13">
        <f t="shared" si="4"/>
        <v>663</v>
      </c>
      <c r="H177" s="13">
        <v>0</v>
      </c>
      <c r="I177" s="13">
        <v>0</v>
      </c>
      <c r="J177" s="13">
        <v>497</v>
      </c>
      <c r="K177" s="13">
        <v>6003</v>
      </c>
      <c r="L177" s="13">
        <v>11795</v>
      </c>
      <c r="M177" s="13">
        <v>348</v>
      </c>
      <c r="N177" s="13">
        <v>538</v>
      </c>
      <c r="O177" s="13">
        <v>217</v>
      </c>
      <c r="P177" s="13"/>
      <c r="Q177" s="13">
        <v>841</v>
      </c>
      <c r="R177" s="13">
        <v>19742</v>
      </c>
      <c r="S177" s="13">
        <v>0</v>
      </c>
      <c r="T177" s="13">
        <v>0</v>
      </c>
      <c r="U177" s="13">
        <v>0</v>
      </c>
      <c r="V177" s="13">
        <v>0</v>
      </c>
      <c r="W177" s="13">
        <v>0</v>
      </c>
      <c r="X177" s="13">
        <v>196</v>
      </c>
      <c r="Y177" s="13">
        <v>0</v>
      </c>
      <c r="Z177" s="13">
        <v>0</v>
      </c>
      <c r="AA177" s="13">
        <f t="shared" si="5"/>
        <v>196</v>
      </c>
      <c r="AB177" s="13">
        <v>54</v>
      </c>
      <c r="AC177" s="13">
        <v>250</v>
      </c>
      <c r="AD177" s="13">
        <v>88</v>
      </c>
      <c r="AE177" s="13">
        <v>0</v>
      </c>
      <c r="AF177" s="13">
        <v>3</v>
      </c>
      <c r="AG177" s="13">
        <v>0</v>
      </c>
      <c r="AH177" s="13">
        <v>1</v>
      </c>
      <c r="AI177" s="13">
        <v>1</v>
      </c>
      <c r="AJ177" s="13">
        <v>343</v>
      </c>
      <c r="AK177" s="13">
        <v>0</v>
      </c>
      <c r="AL177" s="13">
        <v>5</v>
      </c>
      <c r="AM177" s="13">
        <v>0</v>
      </c>
      <c r="AN177" s="13">
        <v>0</v>
      </c>
      <c r="AO177" s="13">
        <v>5</v>
      </c>
      <c r="AP177" s="13">
        <v>0</v>
      </c>
      <c r="AQ177" s="13">
        <v>0</v>
      </c>
      <c r="AR177" s="13">
        <v>0</v>
      </c>
      <c r="AS177" s="13">
        <v>0</v>
      </c>
      <c r="AT177" s="13"/>
      <c r="AU177" s="13">
        <v>0</v>
      </c>
      <c r="AV177" s="13"/>
      <c r="AW177" s="13">
        <v>0</v>
      </c>
      <c r="AX177" s="13">
        <v>0</v>
      </c>
      <c r="AY177" s="13">
        <v>0</v>
      </c>
      <c r="AZ177" s="13">
        <v>0</v>
      </c>
      <c r="BA177" s="13">
        <v>95</v>
      </c>
      <c r="BB177" s="13">
        <v>95</v>
      </c>
      <c r="BC177" s="13"/>
      <c r="BD177" s="13">
        <v>0</v>
      </c>
      <c r="BE177" s="13">
        <v>0</v>
      </c>
      <c r="BF177" s="13">
        <v>0</v>
      </c>
      <c r="BG177" s="13">
        <v>0</v>
      </c>
      <c r="BH177" s="13">
        <v>443</v>
      </c>
      <c r="BI177" s="13">
        <v>538</v>
      </c>
      <c r="BJ177" s="13">
        <v>217</v>
      </c>
      <c r="BK177" s="13"/>
      <c r="BL177" s="13">
        <v>715</v>
      </c>
      <c r="BM177" s="13">
        <v>335</v>
      </c>
      <c r="BN177" s="13">
        <v>5</v>
      </c>
      <c r="BO177" s="13">
        <v>0</v>
      </c>
      <c r="BP177" s="13">
        <v>1055</v>
      </c>
      <c r="BQ177" s="13">
        <v>0</v>
      </c>
      <c r="BR177" s="13">
        <v>85</v>
      </c>
      <c r="BS177" s="13">
        <v>0</v>
      </c>
      <c r="BT177" s="13">
        <v>0</v>
      </c>
      <c r="BU177" s="13">
        <v>85</v>
      </c>
      <c r="BV177" s="13">
        <v>180</v>
      </c>
    </row>
    <row r="178" spans="1:74" x14ac:dyDescent="0.45">
      <c r="A178" t="s">
        <v>433</v>
      </c>
      <c r="B178" t="s">
        <v>434</v>
      </c>
      <c r="C178" s="13">
        <v>4210</v>
      </c>
      <c r="D178" s="13">
        <v>1013</v>
      </c>
      <c r="E178" s="13">
        <v>13043</v>
      </c>
      <c r="F178" s="13">
        <v>0</v>
      </c>
      <c r="G178" s="13">
        <f t="shared" si="4"/>
        <v>13043</v>
      </c>
      <c r="H178" s="13">
        <v>0</v>
      </c>
      <c r="I178" s="13">
        <v>0</v>
      </c>
      <c r="J178" s="13">
        <v>2267</v>
      </c>
      <c r="K178" s="13">
        <v>20533</v>
      </c>
      <c r="L178" s="13">
        <v>114654</v>
      </c>
      <c r="M178" s="13">
        <v>16410</v>
      </c>
      <c r="N178" s="13">
        <v>34479</v>
      </c>
      <c r="O178" s="13">
        <v>1839</v>
      </c>
      <c r="P178" s="13"/>
      <c r="Q178" s="13">
        <v>768</v>
      </c>
      <c r="R178" s="13">
        <v>188683</v>
      </c>
      <c r="S178" s="13">
        <v>663</v>
      </c>
      <c r="T178" s="13">
        <v>68</v>
      </c>
      <c r="U178" s="13">
        <v>364</v>
      </c>
      <c r="V178" s="13">
        <v>2000</v>
      </c>
      <c r="W178" s="13">
        <v>666</v>
      </c>
      <c r="X178" s="13">
        <v>2563</v>
      </c>
      <c r="Y178" s="13">
        <v>1588</v>
      </c>
      <c r="Z178" s="13">
        <v>0</v>
      </c>
      <c r="AA178" s="13">
        <f t="shared" si="5"/>
        <v>7912</v>
      </c>
      <c r="AB178" s="13">
        <v>956</v>
      </c>
      <c r="AC178" s="13">
        <v>8868</v>
      </c>
      <c r="AD178" s="13">
        <v>1084</v>
      </c>
      <c r="AE178" s="13">
        <v>289</v>
      </c>
      <c r="AF178" s="13">
        <v>557</v>
      </c>
      <c r="AG178" s="13">
        <v>0</v>
      </c>
      <c r="AH178" s="13">
        <v>1072</v>
      </c>
      <c r="AI178" s="13">
        <v>114</v>
      </c>
      <c r="AJ178" s="13">
        <v>11984</v>
      </c>
      <c r="AK178" s="13">
        <v>1987</v>
      </c>
      <c r="AL178" s="13">
        <v>77</v>
      </c>
      <c r="AM178" s="13">
        <v>437</v>
      </c>
      <c r="AN178" s="13">
        <v>286</v>
      </c>
      <c r="AO178" s="13">
        <v>2787</v>
      </c>
      <c r="AP178" s="13">
        <v>105</v>
      </c>
      <c r="AQ178" s="13">
        <v>807</v>
      </c>
      <c r="AR178" s="13">
        <v>727</v>
      </c>
      <c r="AS178" s="13">
        <v>1639</v>
      </c>
      <c r="AT178" s="13"/>
      <c r="AU178" s="13">
        <v>1218</v>
      </c>
      <c r="AV178" s="13"/>
      <c r="AW178" s="13">
        <v>0</v>
      </c>
      <c r="AX178" s="13">
        <v>0</v>
      </c>
      <c r="AY178" s="13">
        <v>1218</v>
      </c>
      <c r="AZ178" s="13">
        <v>22020</v>
      </c>
      <c r="BA178" s="13">
        <v>5849</v>
      </c>
      <c r="BB178" s="13">
        <v>27869</v>
      </c>
      <c r="BC178" s="13"/>
      <c r="BD178" s="13">
        <v>0</v>
      </c>
      <c r="BE178" s="13">
        <v>0</v>
      </c>
      <c r="BF178" s="13">
        <v>282</v>
      </c>
      <c r="BG178" s="13">
        <v>0</v>
      </c>
      <c r="BH178" s="13">
        <v>5110</v>
      </c>
      <c r="BI178" s="13">
        <v>34479</v>
      </c>
      <c r="BJ178" s="13">
        <v>1839</v>
      </c>
      <c r="BK178" s="13"/>
      <c r="BL178" s="13">
        <v>6335</v>
      </c>
      <c r="BM178" s="13">
        <v>4705</v>
      </c>
      <c r="BN178" s="13">
        <v>0</v>
      </c>
      <c r="BO178" s="13">
        <v>0</v>
      </c>
      <c r="BP178" s="13">
        <v>11040</v>
      </c>
      <c r="BQ178" s="13">
        <v>0</v>
      </c>
      <c r="BR178" s="13">
        <v>1145</v>
      </c>
      <c r="BS178" s="13">
        <v>0</v>
      </c>
      <c r="BT178" s="13">
        <v>0</v>
      </c>
      <c r="BU178" s="13">
        <v>1150</v>
      </c>
      <c r="BV178" s="13">
        <v>2220</v>
      </c>
    </row>
    <row r="179" spans="1:74" x14ac:dyDescent="0.45">
      <c r="A179" t="s">
        <v>435</v>
      </c>
      <c r="B179" t="s">
        <v>436</v>
      </c>
      <c r="C179" s="13">
        <v>4471</v>
      </c>
      <c r="D179" s="13">
        <v>345</v>
      </c>
      <c r="E179" s="13">
        <v>330</v>
      </c>
      <c r="F179" s="13">
        <v>0</v>
      </c>
      <c r="G179" s="13">
        <f t="shared" si="4"/>
        <v>330</v>
      </c>
      <c r="H179" s="13">
        <v>0</v>
      </c>
      <c r="I179" s="13">
        <v>0</v>
      </c>
      <c r="J179" s="13">
        <v>501</v>
      </c>
      <c r="K179" s="13">
        <v>5647</v>
      </c>
      <c r="L179" s="13">
        <v>11081</v>
      </c>
      <c r="M179" s="13">
        <v>343</v>
      </c>
      <c r="N179" s="13">
        <v>2381</v>
      </c>
      <c r="O179" s="13">
        <v>992</v>
      </c>
      <c r="P179" s="13"/>
      <c r="Q179" s="13">
        <v>3737</v>
      </c>
      <c r="R179" s="13">
        <v>24181</v>
      </c>
      <c r="S179" s="13">
        <v>0</v>
      </c>
      <c r="T179" s="13">
        <v>0</v>
      </c>
      <c r="U179" s="13">
        <v>0</v>
      </c>
      <c r="V179" s="13">
        <v>0</v>
      </c>
      <c r="W179" s="13">
        <v>0</v>
      </c>
      <c r="X179" s="13">
        <v>201</v>
      </c>
      <c r="Y179" s="13">
        <v>0</v>
      </c>
      <c r="Z179" s="13">
        <v>0</v>
      </c>
      <c r="AA179" s="13">
        <f t="shared" si="5"/>
        <v>201</v>
      </c>
      <c r="AB179" s="13">
        <v>0</v>
      </c>
      <c r="AC179" s="13">
        <v>201</v>
      </c>
      <c r="AD179" s="13">
        <v>0</v>
      </c>
      <c r="AE179" s="13">
        <v>0</v>
      </c>
      <c r="AF179" s="13">
        <v>5</v>
      </c>
      <c r="AG179" s="13">
        <v>0</v>
      </c>
      <c r="AH179" s="13">
        <v>0</v>
      </c>
      <c r="AI179" s="13">
        <v>0</v>
      </c>
      <c r="AJ179" s="13">
        <v>206</v>
      </c>
      <c r="AK179" s="13">
        <v>137</v>
      </c>
      <c r="AL179" s="13">
        <v>0</v>
      </c>
      <c r="AM179" s="13">
        <v>0</v>
      </c>
      <c r="AN179" s="13">
        <v>0</v>
      </c>
      <c r="AO179" s="13">
        <v>137</v>
      </c>
      <c r="AP179" s="13">
        <v>0</v>
      </c>
      <c r="AQ179" s="13">
        <v>0</v>
      </c>
      <c r="AR179" s="13">
        <v>0</v>
      </c>
      <c r="AS179" s="13">
        <v>0</v>
      </c>
      <c r="AT179" s="13"/>
      <c r="AU179" s="13">
        <v>0</v>
      </c>
      <c r="AV179" s="13"/>
      <c r="AW179" s="13">
        <v>0</v>
      </c>
      <c r="AX179" s="13">
        <v>0</v>
      </c>
      <c r="AY179" s="13">
        <v>0</v>
      </c>
      <c r="AZ179" s="13">
        <v>0</v>
      </c>
      <c r="BA179" s="13">
        <v>1104</v>
      </c>
      <c r="BB179" s="13">
        <v>1104</v>
      </c>
      <c r="BC179" s="13"/>
      <c r="BD179" s="13">
        <v>0</v>
      </c>
      <c r="BE179" s="13">
        <v>0</v>
      </c>
      <c r="BF179" s="13">
        <v>0</v>
      </c>
      <c r="BG179" s="13">
        <v>0</v>
      </c>
      <c r="BH179" s="13">
        <v>1277</v>
      </c>
      <c r="BI179" s="13">
        <v>2381</v>
      </c>
      <c r="BJ179" s="13">
        <v>992</v>
      </c>
      <c r="BK179" s="13"/>
      <c r="BL179" s="13">
        <v>430</v>
      </c>
      <c r="BM179" s="13">
        <v>450</v>
      </c>
      <c r="BN179" s="13">
        <v>0</v>
      </c>
      <c r="BO179" s="13">
        <v>0</v>
      </c>
      <c r="BP179" s="13">
        <v>880</v>
      </c>
      <c r="BQ179" s="13">
        <v>0</v>
      </c>
      <c r="BR179" s="13">
        <v>325</v>
      </c>
      <c r="BS179" s="13">
        <v>0</v>
      </c>
      <c r="BT179" s="13">
        <v>0</v>
      </c>
      <c r="BU179" s="13">
        <v>325</v>
      </c>
      <c r="BV179" s="13">
        <v>500</v>
      </c>
    </row>
    <row r="180" spans="1:74" x14ac:dyDescent="0.45">
      <c r="A180" t="s">
        <v>437</v>
      </c>
      <c r="B180" t="s">
        <v>438</v>
      </c>
      <c r="C180" s="13">
        <v>14360</v>
      </c>
      <c r="D180" s="13">
        <v>19</v>
      </c>
      <c r="E180" s="13">
        <v>4503</v>
      </c>
      <c r="F180" s="13">
        <v>1752</v>
      </c>
      <c r="G180" s="13">
        <f t="shared" si="4"/>
        <v>6255</v>
      </c>
      <c r="H180" s="13">
        <v>0</v>
      </c>
      <c r="I180" s="13">
        <v>0</v>
      </c>
      <c r="J180" s="13">
        <v>696</v>
      </c>
      <c r="K180" s="13">
        <v>21330</v>
      </c>
      <c r="L180" s="13">
        <v>30846</v>
      </c>
      <c r="M180" s="13">
        <v>12226</v>
      </c>
      <c r="N180" s="13">
        <v>34646</v>
      </c>
      <c r="O180" s="13">
        <v>845</v>
      </c>
      <c r="P180" s="13"/>
      <c r="Q180" s="13">
        <v>1479</v>
      </c>
      <c r="R180" s="13">
        <v>101372</v>
      </c>
      <c r="S180" s="13">
        <v>3096</v>
      </c>
      <c r="T180" s="13">
        <v>696</v>
      </c>
      <c r="U180" s="13">
        <v>52</v>
      </c>
      <c r="V180" s="13">
        <v>225</v>
      </c>
      <c r="W180" s="13">
        <v>141</v>
      </c>
      <c r="X180" s="13">
        <v>0</v>
      </c>
      <c r="Y180" s="13">
        <v>0</v>
      </c>
      <c r="Z180" s="13">
        <v>23</v>
      </c>
      <c r="AA180" s="13">
        <f t="shared" si="5"/>
        <v>4233</v>
      </c>
      <c r="AB180" s="13">
        <v>85</v>
      </c>
      <c r="AC180" s="13">
        <v>4318</v>
      </c>
      <c r="AD180" s="13">
        <v>1375</v>
      </c>
      <c r="AE180" s="13">
        <v>184</v>
      </c>
      <c r="AF180" s="13">
        <v>1017</v>
      </c>
      <c r="AG180" s="13">
        <v>0</v>
      </c>
      <c r="AH180" s="13">
        <v>2338</v>
      </c>
      <c r="AI180" s="13">
        <v>6</v>
      </c>
      <c r="AJ180" s="13">
        <v>9238</v>
      </c>
      <c r="AK180" s="13">
        <v>1633</v>
      </c>
      <c r="AL180" s="13">
        <v>17</v>
      </c>
      <c r="AM180" s="13">
        <v>348</v>
      </c>
      <c r="AN180" s="13">
        <v>103</v>
      </c>
      <c r="AO180" s="13">
        <v>2101</v>
      </c>
      <c r="AP180" s="13">
        <v>175</v>
      </c>
      <c r="AQ180" s="13">
        <v>469</v>
      </c>
      <c r="AR180" s="13">
        <v>243</v>
      </c>
      <c r="AS180" s="13">
        <v>887</v>
      </c>
      <c r="AT180" s="13"/>
      <c r="AU180" s="13">
        <v>1018</v>
      </c>
      <c r="AV180" s="13"/>
      <c r="AW180" s="13">
        <v>22</v>
      </c>
      <c r="AX180" s="13">
        <v>29460</v>
      </c>
      <c r="AY180" s="13">
        <v>30500</v>
      </c>
      <c r="AZ180" s="13">
        <v>2497</v>
      </c>
      <c r="BA180" s="13">
        <v>629</v>
      </c>
      <c r="BB180" s="13">
        <v>3126</v>
      </c>
      <c r="BC180" s="13"/>
      <c r="BD180" s="13">
        <v>0</v>
      </c>
      <c r="BE180" s="13">
        <v>0</v>
      </c>
      <c r="BF180" s="13">
        <v>0</v>
      </c>
      <c r="BG180" s="13">
        <v>82</v>
      </c>
      <c r="BH180" s="13">
        <v>938</v>
      </c>
      <c r="BI180" s="13">
        <v>34646</v>
      </c>
      <c r="BJ180" s="13">
        <v>845</v>
      </c>
      <c r="BK180" s="13"/>
      <c r="BL180" s="13">
        <v>1985</v>
      </c>
      <c r="BM180" s="13">
        <v>535</v>
      </c>
      <c r="BN180" s="13">
        <v>0</v>
      </c>
      <c r="BO180" s="13">
        <v>0</v>
      </c>
      <c r="BP180" s="13">
        <v>2525</v>
      </c>
      <c r="BQ180" s="13">
        <v>0</v>
      </c>
      <c r="BR180" s="13">
        <v>315</v>
      </c>
      <c r="BS180" s="13">
        <v>5</v>
      </c>
      <c r="BT180" s="13">
        <v>0</v>
      </c>
      <c r="BU180" s="13">
        <v>315</v>
      </c>
      <c r="BV180" s="13">
        <v>995</v>
      </c>
    </row>
    <row r="181" spans="1:74" x14ac:dyDescent="0.45">
      <c r="A181" t="s">
        <v>439</v>
      </c>
      <c r="B181" t="s">
        <v>440</v>
      </c>
      <c r="C181" s="13">
        <v>0</v>
      </c>
      <c r="D181" s="13">
        <v>0</v>
      </c>
      <c r="E181" s="13">
        <v>0</v>
      </c>
      <c r="F181" s="13">
        <v>0</v>
      </c>
      <c r="G181" s="13">
        <f t="shared" si="4"/>
        <v>0</v>
      </c>
      <c r="H181" s="13">
        <v>0</v>
      </c>
      <c r="I181" s="13">
        <v>0</v>
      </c>
      <c r="J181" s="13">
        <v>0</v>
      </c>
      <c r="K181" s="13">
        <v>0</v>
      </c>
      <c r="L181" s="13">
        <v>5553</v>
      </c>
      <c r="M181" s="13">
        <v>0</v>
      </c>
      <c r="N181" s="13">
        <v>3753</v>
      </c>
      <c r="O181" s="13">
        <v>0</v>
      </c>
      <c r="P181" s="13"/>
      <c r="Q181" s="13">
        <v>0</v>
      </c>
      <c r="R181" s="13">
        <v>9306</v>
      </c>
      <c r="S181" s="13">
        <v>0</v>
      </c>
      <c r="T181" s="13">
        <v>0</v>
      </c>
      <c r="U181" s="13">
        <v>0</v>
      </c>
      <c r="V181" s="13">
        <v>0</v>
      </c>
      <c r="W181" s="13">
        <v>0</v>
      </c>
      <c r="X181" s="13">
        <v>0</v>
      </c>
      <c r="Y181" s="13">
        <v>0</v>
      </c>
      <c r="Z181" s="13">
        <v>0</v>
      </c>
      <c r="AA181" s="13">
        <f t="shared" si="5"/>
        <v>0</v>
      </c>
      <c r="AB181" s="13">
        <v>0</v>
      </c>
      <c r="AC181" s="13">
        <v>0</v>
      </c>
      <c r="AD181" s="13">
        <v>0</v>
      </c>
      <c r="AE181" s="13">
        <v>0</v>
      </c>
      <c r="AF181" s="13">
        <v>0</v>
      </c>
      <c r="AG181" s="13">
        <v>0</v>
      </c>
      <c r="AH181" s="13">
        <v>0</v>
      </c>
      <c r="AI181" s="13">
        <v>0</v>
      </c>
      <c r="AJ181" s="13">
        <v>0</v>
      </c>
      <c r="AK181" s="13">
        <v>0</v>
      </c>
      <c r="AL181" s="13">
        <v>0</v>
      </c>
      <c r="AM181" s="13">
        <v>0</v>
      </c>
      <c r="AN181" s="13">
        <v>0</v>
      </c>
      <c r="AO181" s="13">
        <v>0</v>
      </c>
      <c r="AP181" s="13">
        <v>0</v>
      </c>
      <c r="AQ181" s="13">
        <v>0</v>
      </c>
      <c r="AR181" s="13">
        <v>0</v>
      </c>
      <c r="AS181" s="13">
        <v>0</v>
      </c>
      <c r="AT181" s="13"/>
      <c r="AU181" s="13">
        <v>0</v>
      </c>
      <c r="AV181" s="13"/>
      <c r="AW181" s="13">
        <v>0</v>
      </c>
      <c r="AX181" s="13">
        <v>1</v>
      </c>
      <c r="AY181" s="13">
        <v>1</v>
      </c>
      <c r="AZ181" s="13">
        <v>0</v>
      </c>
      <c r="BA181" s="13">
        <v>0</v>
      </c>
      <c r="BB181" s="13">
        <v>0</v>
      </c>
      <c r="BC181" s="13"/>
      <c r="BD181" s="13">
        <v>0</v>
      </c>
      <c r="BE181" s="13">
        <v>0</v>
      </c>
      <c r="BF181" s="13">
        <v>0</v>
      </c>
      <c r="BG181" s="13">
        <v>0</v>
      </c>
      <c r="BH181" s="13">
        <v>3752</v>
      </c>
      <c r="BI181" s="13">
        <v>3753</v>
      </c>
      <c r="BJ181" s="13">
        <v>0</v>
      </c>
      <c r="BK181" s="13"/>
      <c r="BL181" s="13">
        <v>150</v>
      </c>
      <c r="BM181" s="13">
        <v>525</v>
      </c>
      <c r="BN181" s="13">
        <v>0</v>
      </c>
      <c r="BO181" s="13">
        <v>0</v>
      </c>
      <c r="BP181" s="13">
        <v>675</v>
      </c>
      <c r="BQ181" s="13"/>
      <c r="BR181" s="13"/>
      <c r="BS181" s="13"/>
      <c r="BT181" s="13"/>
      <c r="BU181" s="13"/>
      <c r="BV181" s="13"/>
    </row>
    <row r="182" spans="1:74" x14ac:dyDescent="0.45">
      <c r="A182" t="s">
        <v>441</v>
      </c>
      <c r="B182" t="s">
        <v>442</v>
      </c>
      <c r="C182" s="13">
        <v>11771</v>
      </c>
      <c r="D182" s="13">
        <v>0</v>
      </c>
      <c r="E182" s="13">
        <v>2548</v>
      </c>
      <c r="F182" s="13">
        <v>524</v>
      </c>
      <c r="G182" s="13">
        <f t="shared" si="4"/>
        <v>3072</v>
      </c>
      <c r="H182" s="13">
        <v>0</v>
      </c>
      <c r="I182" s="13">
        <v>0</v>
      </c>
      <c r="J182" s="13">
        <v>2386</v>
      </c>
      <c r="K182" s="13">
        <v>17229</v>
      </c>
      <c r="L182" s="13">
        <v>41015</v>
      </c>
      <c r="M182" s="13">
        <v>13095</v>
      </c>
      <c r="N182" s="13">
        <v>18820</v>
      </c>
      <c r="O182" s="13">
        <v>510</v>
      </c>
      <c r="P182" s="13"/>
      <c r="Q182" s="13">
        <v>789</v>
      </c>
      <c r="R182" s="13">
        <v>91458</v>
      </c>
      <c r="S182" s="13">
        <v>340</v>
      </c>
      <c r="T182" s="13">
        <v>2096</v>
      </c>
      <c r="U182" s="13">
        <v>0</v>
      </c>
      <c r="V182" s="13">
        <v>38</v>
      </c>
      <c r="W182" s="13">
        <v>0</v>
      </c>
      <c r="X182" s="13">
        <v>0</v>
      </c>
      <c r="Y182" s="13">
        <v>0</v>
      </c>
      <c r="Z182" s="13">
        <v>0</v>
      </c>
      <c r="AA182" s="13">
        <f t="shared" si="5"/>
        <v>2474</v>
      </c>
      <c r="AB182" s="13">
        <v>15</v>
      </c>
      <c r="AC182" s="13">
        <v>2489</v>
      </c>
      <c r="AD182" s="13">
        <v>1530</v>
      </c>
      <c r="AE182" s="13">
        <v>1911</v>
      </c>
      <c r="AF182" s="13">
        <v>1880</v>
      </c>
      <c r="AG182" s="13">
        <v>0</v>
      </c>
      <c r="AH182" s="13">
        <v>969</v>
      </c>
      <c r="AI182" s="13">
        <v>7</v>
      </c>
      <c r="AJ182" s="13">
        <v>8786</v>
      </c>
      <c r="AK182" s="13">
        <v>1753</v>
      </c>
      <c r="AL182" s="13">
        <v>60</v>
      </c>
      <c r="AM182" s="13">
        <v>142</v>
      </c>
      <c r="AN182" s="13">
        <v>14</v>
      </c>
      <c r="AO182" s="13">
        <v>1969</v>
      </c>
      <c r="AP182" s="13">
        <v>946</v>
      </c>
      <c r="AQ182" s="13">
        <v>389</v>
      </c>
      <c r="AR182" s="13">
        <v>1005</v>
      </c>
      <c r="AS182" s="13">
        <v>2340</v>
      </c>
      <c r="AT182" s="13"/>
      <c r="AU182" s="13">
        <v>8382</v>
      </c>
      <c r="AV182" s="13"/>
      <c r="AW182" s="13">
        <v>0</v>
      </c>
      <c r="AX182" s="13">
        <v>0</v>
      </c>
      <c r="AY182" s="13">
        <v>8382</v>
      </c>
      <c r="AZ182" s="13">
        <v>3343</v>
      </c>
      <c r="BA182" s="13">
        <v>0</v>
      </c>
      <c r="BB182" s="13">
        <v>3343</v>
      </c>
      <c r="BC182" s="13"/>
      <c r="BD182" s="13">
        <v>2026</v>
      </c>
      <c r="BE182" s="13">
        <v>0</v>
      </c>
      <c r="BF182" s="13">
        <v>158</v>
      </c>
      <c r="BG182" s="13">
        <v>0</v>
      </c>
      <c r="BH182" s="13">
        <v>4911</v>
      </c>
      <c r="BI182" s="13">
        <v>18820</v>
      </c>
      <c r="BJ182" s="13">
        <v>510</v>
      </c>
      <c r="BK182" s="13"/>
      <c r="BL182" s="13">
        <v>3060</v>
      </c>
      <c r="BM182" s="13">
        <v>1625</v>
      </c>
      <c r="BN182" s="13">
        <v>5</v>
      </c>
      <c r="BO182" s="13">
        <v>0</v>
      </c>
      <c r="BP182" s="13">
        <v>4690</v>
      </c>
      <c r="BQ182" s="13">
        <v>5</v>
      </c>
      <c r="BR182" s="13">
        <v>560</v>
      </c>
      <c r="BS182" s="13">
        <v>0</v>
      </c>
      <c r="BT182" s="13">
        <v>0</v>
      </c>
      <c r="BU182" s="13">
        <v>565</v>
      </c>
      <c r="BV182" s="13">
        <v>1010</v>
      </c>
    </row>
    <row r="183" spans="1:74" x14ac:dyDescent="0.45">
      <c r="A183" t="s">
        <v>443</v>
      </c>
      <c r="B183" t="s">
        <v>444</v>
      </c>
      <c r="C183" s="13">
        <v>2530</v>
      </c>
      <c r="D183" s="13">
        <v>465</v>
      </c>
      <c r="E183" s="13">
        <v>463</v>
      </c>
      <c r="F183" s="13">
        <v>0</v>
      </c>
      <c r="G183" s="13">
        <f t="shared" si="4"/>
        <v>463</v>
      </c>
      <c r="H183" s="13">
        <v>0</v>
      </c>
      <c r="I183" s="13">
        <v>0</v>
      </c>
      <c r="J183" s="13">
        <v>605</v>
      </c>
      <c r="K183" s="13">
        <v>4063</v>
      </c>
      <c r="L183" s="13">
        <v>37703</v>
      </c>
      <c r="M183" s="13">
        <v>415</v>
      </c>
      <c r="N183" s="13">
        <v>9593</v>
      </c>
      <c r="O183" s="13">
        <v>20</v>
      </c>
      <c r="P183" s="13"/>
      <c r="Q183" s="13">
        <v>568</v>
      </c>
      <c r="R183" s="13">
        <v>52362</v>
      </c>
      <c r="S183" s="13">
        <v>0</v>
      </c>
      <c r="T183" s="13">
        <v>0</v>
      </c>
      <c r="U183" s="13">
        <v>0</v>
      </c>
      <c r="V183" s="13">
        <v>0</v>
      </c>
      <c r="W183" s="13">
        <v>13</v>
      </c>
      <c r="X183" s="13">
        <v>0</v>
      </c>
      <c r="Y183" s="13">
        <v>1</v>
      </c>
      <c r="Z183" s="13">
        <v>0</v>
      </c>
      <c r="AA183" s="13">
        <f t="shared" si="5"/>
        <v>14</v>
      </c>
      <c r="AB183" s="13">
        <v>0</v>
      </c>
      <c r="AC183" s="13">
        <v>14</v>
      </c>
      <c r="AD183" s="13">
        <v>11</v>
      </c>
      <c r="AE183" s="13">
        <v>16</v>
      </c>
      <c r="AF183" s="13">
        <v>24</v>
      </c>
      <c r="AG183" s="13">
        <v>0</v>
      </c>
      <c r="AH183" s="13">
        <v>211</v>
      </c>
      <c r="AI183" s="13">
        <v>128</v>
      </c>
      <c r="AJ183" s="13">
        <v>404</v>
      </c>
      <c r="AK183" s="13">
        <v>0</v>
      </c>
      <c r="AL183" s="13">
        <v>0</v>
      </c>
      <c r="AM183" s="13">
        <v>11</v>
      </c>
      <c r="AN183" s="13">
        <v>0</v>
      </c>
      <c r="AO183" s="13">
        <v>11</v>
      </c>
      <c r="AP183" s="13">
        <v>0</v>
      </c>
      <c r="AQ183" s="13">
        <v>0</v>
      </c>
      <c r="AR183" s="13">
        <v>0</v>
      </c>
      <c r="AS183" s="13">
        <v>0</v>
      </c>
      <c r="AT183" s="13"/>
      <c r="AU183" s="13">
        <v>370</v>
      </c>
      <c r="AV183" s="13"/>
      <c r="AW183" s="13">
        <v>204</v>
      </c>
      <c r="AX183" s="13">
        <v>0</v>
      </c>
      <c r="AY183" s="13">
        <v>574</v>
      </c>
      <c r="AZ183" s="13">
        <v>3523</v>
      </c>
      <c r="BA183" s="13">
        <v>4146</v>
      </c>
      <c r="BB183" s="13">
        <v>7669</v>
      </c>
      <c r="BC183" s="13"/>
      <c r="BD183" s="13">
        <v>0</v>
      </c>
      <c r="BE183" s="13">
        <v>0</v>
      </c>
      <c r="BF183" s="13">
        <v>0</v>
      </c>
      <c r="BG183" s="13">
        <v>0</v>
      </c>
      <c r="BH183" s="13">
        <v>1350</v>
      </c>
      <c r="BI183" s="13">
        <v>9593</v>
      </c>
      <c r="BJ183" s="13">
        <v>20</v>
      </c>
      <c r="BK183" s="13"/>
      <c r="BL183" s="13">
        <v>2980</v>
      </c>
      <c r="BM183" s="13">
        <v>2510</v>
      </c>
      <c r="BN183" s="13">
        <v>0</v>
      </c>
      <c r="BO183" s="13">
        <v>0</v>
      </c>
      <c r="BP183" s="13">
        <v>5490</v>
      </c>
      <c r="BQ183" s="13">
        <v>25</v>
      </c>
      <c r="BR183" s="13">
        <v>365</v>
      </c>
      <c r="BS183" s="13">
        <v>5</v>
      </c>
      <c r="BT183" s="13">
        <v>0</v>
      </c>
      <c r="BU183" s="13">
        <v>395</v>
      </c>
      <c r="BV183" s="13">
        <v>800</v>
      </c>
    </row>
    <row r="184" spans="1:74" x14ac:dyDescent="0.45">
      <c r="A184" t="s">
        <v>445</v>
      </c>
      <c r="B184" t="s">
        <v>446</v>
      </c>
      <c r="C184" s="13">
        <v>11349</v>
      </c>
      <c r="D184" s="13">
        <v>1897</v>
      </c>
      <c r="E184" s="13">
        <v>4180</v>
      </c>
      <c r="F184" s="13">
        <v>0</v>
      </c>
      <c r="G184" s="13">
        <f t="shared" si="4"/>
        <v>4180</v>
      </c>
      <c r="H184" s="13">
        <v>0</v>
      </c>
      <c r="I184" s="13">
        <v>0</v>
      </c>
      <c r="J184" s="13">
        <v>2028</v>
      </c>
      <c r="K184" s="13">
        <v>19454</v>
      </c>
      <c r="L184" s="13">
        <v>161832</v>
      </c>
      <c r="M184" s="13">
        <v>8010</v>
      </c>
      <c r="N184" s="13">
        <v>18922</v>
      </c>
      <c r="O184" s="13">
        <v>859</v>
      </c>
      <c r="P184" s="13"/>
      <c r="Q184" s="13">
        <v>284</v>
      </c>
      <c r="R184" s="13">
        <v>209361</v>
      </c>
      <c r="S184" s="13">
        <v>67</v>
      </c>
      <c r="T184" s="13">
        <v>42</v>
      </c>
      <c r="U184" s="13">
        <v>356</v>
      </c>
      <c r="V184" s="13">
        <v>902</v>
      </c>
      <c r="W184" s="13">
        <v>367</v>
      </c>
      <c r="X184" s="13">
        <v>106</v>
      </c>
      <c r="Y184" s="13">
        <v>29</v>
      </c>
      <c r="Z184" s="13">
        <v>342</v>
      </c>
      <c r="AA184" s="13">
        <f t="shared" si="5"/>
        <v>2211</v>
      </c>
      <c r="AB184" s="13">
        <v>0</v>
      </c>
      <c r="AC184" s="13">
        <v>2211</v>
      </c>
      <c r="AD184" s="13">
        <v>824</v>
      </c>
      <c r="AE184" s="13">
        <v>81</v>
      </c>
      <c r="AF184" s="13">
        <v>1898</v>
      </c>
      <c r="AG184" s="13">
        <v>0</v>
      </c>
      <c r="AH184" s="13">
        <v>740</v>
      </c>
      <c r="AI184" s="13">
        <v>0</v>
      </c>
      <c r="AJ184" s="13">
        <v>5754</v>
      </c>
      <c r="AK184" s="13">
        <v>1015</v>
      </c>
      <c r="AL184" s="13">
        <v>40</v>
      </c>
      <c r="AM184" s="13">
        <v>356</v>
      </c>
      <c r="AN184" s="13">
        <v>151</v>
      </c>
      <c r="AO184" s="13">
        <v>1562</v>
      </c>
      <c r="AP184" s="13">
        <v>5</v>
      </c>
      <c r="AQ184" s="13">
        <v>554</v>
      </c>
      <c r="AR184" s="13">
        <v>135</v>
      </c>
      <c r="AS184" s="13">
        <v>694</v>
      </c>
      <c r="AT184" s="13"/>
      <c r="AU184" s="13">
        <v>677</v>
      </c>
      <c r="AV184" s="13"/>
      <c r="AW184" s="13">
        <v>165</v>
      </c>
      <c r="AX184" s="13">
        <v>2537</v>
      </c>
      <c r="AY184" s="13">
        <v>3379</v>
      </c>
      <c r="AZ184" s="13">
        <v>7428</v>
      </c>
      <c r="BA184" s="13">
        <v>3545</v>
      </c>
      <c r="BB184" s="13">
        <v>10973</v>
      </c>
      <c r="BC184" s="13"/>
      <c r="BD184" s="13">
        <v>0</v>
      </c>
      <c r="BE184" s="13">
        <v>0</v>
      </c>
      <c r="BF184" s="13">
        <v>204</v>
      </c>
      <c r="BG184" s="13">
        <v>25</v>
      </c>
      <c r="BH184" s="13">
        <v>4341</v>
      </c>
      <c r="BI184" s="13">
        <v>18922</v>
      </c>
      <c r="BJ184" s="13">
        <v>859</v>
      </c>
      <c r="BK184" s="13"/>
      <c r="BL184" s="13">
        <v>11325</v>
      </c>
      <c r="BM184" s="13">
        <v>9455</v>
      </c>
      <c r="BN184" s="13">
        <v>35</v>
      </c>
      <c r="BO184" s="13">
        <v>0</v>
      </c>
      <c r="BP184" s="13">
        <v>20815</v>
      </c>
      <c r="BQ184" s="13">
        <v>0</v>
      </c>
      <c r="BR184" s="13">
        <v>1030</v>
      </c>
      <c r="BS184" s="13">
        <v>0</v>
      </c>
      <c r="BT184" s="13">
        <v>0</v>
      </c>
      <c r="BU184" s="13">
        <v>1035</v>
      </c>
      <c r="BV184" s="13">
        <v>2260</v>
      </c>
    </row>
    <row r="185" spans="1:74" x14ac:dyDescent="0.45">
      <c r="A185" t="s">
        <v>447</v>
      </c>
      <c r="B185" t="s">
        <v>448</v>
      </c>
      <c r="C185" s="13">
        <v>0</v>
      </c>
      <c r="D185" s="13">
        <v>0</v>
      </c>
      <c r="E185" s="13">
        <v>0</v>
      </c>
      <c r="F185" s="13">
        <v>0</v>
      </c>
      <c r="G185" s="13">
        <f t="shared" si="4"/>
        <v>0</v>
      </c>
      <c r="H185" s="13">
        <v>0</v>
      </c>
      <c r="I185" s="13">
        <v>0</v>
      </c>
      <c r="J185" s="13">
        <v>0</v>
      </c>
      <c r="K185" s="13">
        <v>0</v>
      </c>
      <c r="L185" s="13">
        <v>0</v>
      </c>
      <c r="M185" s="13">
        <v>0</v>
      </c>
      <c r="N185" s="13">
        <v>98978</v>
      </c>
      <c r="O185" s="13">
        <v>4585</v>
      </c>
      <c r="P185" s="13"/>
      <c r="Q185" s="13">
        <v>134165</v>
      </c>
      <c r="R185" s="13">
        <v>237728</v>
      </c>
      <c r="S185" s="13"/>
      <c r="T185" s="13"/>
      <c r="U185" s="13"/>
      <c r="V185" s="13"/>
      <c r="W185" s="13"/>
      <c r="X185" s="13"/>
      <c r="Y185" s="13"/>
      <c r="Z185" s="13"/>
      <c r="AA185" s="13">
        <f t="shared" si="5"/>
        <v>0</v>
      </c>
      <c r="AB185" s="13"/>
      <c r="AC185" s="13"/>
      <c r="AD185" s="13"/>
      <c r="AE185" s="13"/>
      <c r="AF185" s="13"/>
      <c r="AG185" s="13"/>
      <c r="AH185" s="13"/>
      <c r="AI185" s="13"/>
      <c r="AJ185" s="13">
        <v>0</v>
      </c>
      <c r="AK185" s="13"/>
      <c r="AL185" s="13"/>
      <c r="AM185" s="13"/>
      <c r="AN185" s="13"/>
      <c r="AO185" s="13">
        <v>0</v>
      </c>
      <c r="AP185" s="13"/>
      <c r="AQ185" s="13"/>
      <c r="AR185" s="13"/>
      <c r="AS185" s="13">
        <v>0</v>
      </c>
      <c r="AT185" s="13"/>
      <c r="AU185" s="13">
        <v>4126</v>
      </c>
      <c r="AV185" s="13"/>
      <c r="AW185" s="13">
        <v>0</v>
      </c>
      <c r="AX185" s="13">
        <v>0</v>
      </c>
      <c r="AY185" s="13">
        <v>4126</v>
      </c>
      <c r="AZ185" s="13">
        <v>0</v>
      </c>
      <c r="BA185" s="13">
        <v>0</v>
      </c>
      <c r="BB185" s="13">
        <v>0</v>
      </c>
      <c r="BC185" s="13"/>
      <c r="BD185" s="13">
        <v>0</v>
      </c>
      <c r="BE185" s="13">
        <v>0</v>
      </c>
      <c r="BF185" s="13">
        <v>0</v>
      </c>
      <c r="BG185" s="13">
        <v>0</v>
      </c>
      <c r="BH185" s="13">
        <v>94852</v>
      </c>
      <c r="BI185" s="13">
        <v>98978</v>
      </c>
      <c r="BJ185" s="13">
        <v>4585</v>
      </c>
      <c r="BK185" s="13"/>
      <c r="BL185" s="13">
        <v>25</v>
      </c>
      <c r="BM185" s="13">
        <v>15</v>
      </c>
      <c r="BN185" s="13">
        <v>0</v>
      </c>
      <c r="BO185" s="13">
        <v>0</v>
      </c>
      <c r="BP185" s="13">
        <v>35</v>
      </c>
      <c r="BQ185" s="13"/>
      <c r="BR185" s="13"/>
      <c r="BS185" s="13"/>
      <c r="BT185" s="13"/>
      <c r="BU185" s="13"/>
      <c r="BV185" s="13"/>
    </row>
    <row r="186" spans="1:74" x14ac:dyDescent="0.45">
      <c r="A186" t="s">
        <v>449</v>
      </c>
      <c r="B186" t="s">
        <v>450</v>
      </c>
      <c r="C186" s="13">
        <v>1679</v>
      </c>
      <c r="D186" s="13">
        <v>687</v>
      </c>
      <c r="E186" s="13">
        <v>5654</v>
      </c>
      <c r="F186" s="13">
        <v>0</v>
      </c>
      <c r="G186" s="13">
        <f t="shared" si="4"/>
        <v>5654</v>
      </c>
      <c r="H186" s="13">
        <v>0</v>
      </c>
      <c r="I186" s="13">
        <v>0</v>
      </c>
      <c r="J186" s="13">
        <v>773</v>
      </c>
      <c r="K186" s="13">
        <v>8793</v>
      </c>
      <c r="L186" s="13">
        <v>61473</v>
      </c>
      <c r="M186" s="13">
        <v>8534</v>
      </c>
      <c r="N186" s="13">
        <v>6357</v>
      </c>
      <c r="O186" s="13">
        <v>1122</v>
      </c>
      <c r="P186" s="13"/>
      <c r="Q186" s="13">
        <v>3488</v>
      </c>
      <c r="R186" s="13">
        <v>89767</v>
      </c>
      <c r="S186" s="13">
        <v>0</v>
      </c>
      <c r="T186" s="13">
        <v>0</v>
      </c>
      <c r="U186" s="13">
        <v>0</v>
      </c>
      <c r="V186" s="13">
        <v>80</v>
      </c>
      <c r="W186" s="13">
        <v>1256</v>
      </c>
      <c r="X186" s="13">
        <v>1297</v>
      </c>
      <c r="Y186" s="13">
        <v>0</v>
      </c>
      <c r="Z186" s="13">
        <v>0</v>
      </c>
      <c r="AA186" s="13">
        <f t="shared" si="5"/>
        <v>2633</v>
      </c>
      <c r="AB186" s="13">
        <v>897</v>
      </c>
      <c r="AC186" s="13">
        <v>3530</v>
      </c>
      <c r="AD186" s="13">
        <v>386</v>
      </c>
      <c r="AE186" s="13">
        <v>794</v>
      </c>
      <c r="AF186" s="13">
        <v>859</v>
      </c>
      <c r="AG186" s="13">
        <v>0</v>
      </c>
      <c r="AH186" s="13">
        <v>0</v>
      </c>
      <c r="AI186" s="13">
        <v>0</v>
      </c>
      <c r="AJ186" s="13">
        <v>5569</v>
      </c>
      <c r="AK186" s="13">
        <v>2189</v>
      </c>
      <c r="AL186" s="13">
        <v>131</v>
      </c>
      <c r="AM186" s="13">
        <v>38</v>
      </c>
      <c r="AN186" s="13">
        <v>52</v>
      </c>
      <c r="AO186" s="13">
        <v>2410</v>
      </c>
      <c r="AP186" s="13">
        <v>313</v>
      </c>
      <c r="AQ186" s="13">
        <v>23</v>
      </c>
      <c r="AR186" s="13">
        <v>219</v>
      </c>
      <c r="AS186" s="13">
        <v>555</v>
      </c>
      <c r="AT186" s="13"/>
      <c r="AU186" s="13">
        <v>377</v>
      </c>
      <c r="AV186" s="13"/>
      <c r="AW186" s="13">
        <v>1005</v>
      </c>
      <c r="AX186" s="13">
        <v>2017</v>
      </c>
      <c r="AY186" s="13">
        <v>3399</v>
      </c>
      <c r="AZ186" s="13">
        <v>1264</v>
      </c>
      <c r="BA186" s="13">
        <v>410</v>
      </c>
      <c r="BB186" s="13">
        <v>1674</v>
      </c>
      <c r="BC186" s="13"/>
      <c r="BD186" s="13">
        <v>0</v>
      </c>
      <c r="BE186" s="13">
        <v>0</v>
      </c>
      <c r="BF186" s="13">
        <v>0</v>
      </c>
      <c r="BG186" s="13">
        <v>0</v>
      </c>
      <c r="BH186" s="13">
        <v>1284</v>
      </c>
      <c r="BI186" s="13">
        <v>6357</v>
      </c>
      <c r="BJ186" s="13">
        <v>1122</v>
      </c>
      <c r="BK186" s="13"/>
      <c r="BL186" s="13">
        <v>3850</v>
      </c>
      <c r="BM186" s="13">
        <v>1950</v>
      </c>
      <c r="BN186" s="13">
        <v>0</v>
      </c>
      <c r="BO186" s="13">
        <v>0</v>
      </c>
      <c r="BP186" s="13">
        <v>5800</v>
      </c>
      <c r="BQ186" s="13">
        <v>5</v>
      </c>
      <c r="BR186" s="13">
        <v>695</v>
      </c>
      <c r="BS186" s="13">
        <v>0</v>
      </c>
      <c r="BT186" s="13">
        <v>0</v>
      </c>
      <c r="BU186" s="13">
        <v>700</v>
      </c>
      <c r="BV186" s="13">
        <v>1265</v>
      </c>
    </row>
    <row r="187" spans="1:74" x14ac:dyDescent="0.45">
      <c r="A187" t="s">
        <v>451</v>
      </c>
      <c r="B187" t="s">
        <v>452</v>
      </c>
      <c r="C187" s="13">
        <v>12546</v>
      </c>
      <c r="D187" s="13">
        <v>5354</v>
      </c>
      <c r="E187" s="13">
        <v>4904</v>
      </c>
      <c r="F187" s="13">
        <v>0</v>
      </c>
      <c r="G187" s="13">
        <f t="shared" si="4"/>
        <v>4904</v>
      </c>
      <c r="H187" s="13">
        <v>1157</v>
      </c>
      <c r="I187" s="13">
        <v>288</v>
      </c>
      <c r="J187" s="13">
        <v>2917</v>
      </c>
      <c r="K187" s="13">
        <v>27166</v>
      </c>
      <c r="L187" s="13">
        <v>233747</v>
      </c>
      <c r="M187" s="13">
        <v>9333</v>
      </c>
      <c r="N187" s="13">
        <v>14938</v>
      </c>
      <c r="O187" s="13">
        <v>1014</v>
      </c>
      <c r="P187" s="13"/>
      <c r="Q187" s="13">
        <v>346</v>
      </c>
      <c r="R187" s="13">
        <v>286544</v>
      </c>
      <c r="S187" s="13">
        <v>102</v>
      </c>
      <c r="T187" s="13">
        <v>197</v>
      </c>
      <c r="U187" s="13">
        <v>12</v>
      </c>
      <c r="V187" s="13">
        <v>350</v>
      </c>
      <c r="W187" s="13">
        <v>168</v>
      </c>
      <c r="X187" s="13">
        <v>108</v>
      </c>
      <c r="Y187" s="13">
        <v>0</v>
      </c>
      <c r="Z187" s="13">
        <v>54</v>
      </c>
      <c r="AA187" s="13">
        <f t="shared" si="5"/>
        <v>991</v>
      </c>
      <c r="AB187" s="13">
        <v>29</v>
      </c>
      <c r="AC187" s="13">
        <v>1020</v>
      </c>
      <c r="AD187" s="13">
        <v>846</v>
      </c>
      <c r="AE187" s="13">
        <v>398</v>
      </c>
      <c r="AF187" s="13">
        <v>3577</v>
      </c>
      <c r="AG187" s="13">
        <v>0</v>
      </c>
      <c r="AH187" s="13">
        <v>659</v>
      </c>
      <c r="AI187" s="13">
        <v>101</v>
      </c>
      <c r="AJ187" s="13">
        <v>6601</v>
      </c>
      <c r="AK187" s="13">
        <v>2427</v>
      </c>
      <c r="AL187" s="13">
        <v>0</v>
      </c>
      <c r="AM187" s="13">
        <v>42</v>
      </c>
      <c r="AN187" s="13">
        <v>18</v>
      </c>
      <c r="AO187" s="13">
        <v>2487</v>
      </c>
      <c r="AP187" s="13">
        <v>53</v>
      </c>
      <c r="AQ187" s="13">
        <v>46</v>
      </c>
      <c r="AR187" s="13">
        <v>146</v>
      </c>
      <c r="AS187" s="13">
        <v>245</v>
      </c>
      <c r="AT187" s="13"/>
      <c r="AU187" s="13">
        <v>641</v>
      </c>
      <c r="AV187" s="13"/>
      <c r="AW187" s="13">
        <v>294</v>
      </c>
      <c r="AX187" s="13">
        <v>2537</v>
      </c>
      <c r="AY187" s="13">
        <v>3472</v>
      </c>
      <c r="AZ187" s="13">
        <v>1578</v>
      </c>
      <c r="BA187" s="13">
        <v>2988</v>
      </c>
      <c r="BB187" s="13">
        <v>4566</v>
      </c>
      <c r="BC187" s="13"/>
      <c r="BD187" s="13">
        <v>495</v>
      </c>
      <c r="BE187" s="13">
        <v>218</v>
      </c>
      <c r="BF187" s="13">
        <v>0</v>
      </c>
      <c r="BG187" s="13">
        <v>42</v>
      </c>
      <c r="BH187" s="13">
        <v>6145</v>
      </c>
      <c r="BI187" s="13">
        <v>14938</v>
      </c>
      <c r="BJ187" s="13">
        <v>1014</v>
      </c>
      <c r="BK187" s="13"/>
      <c r="BL187" s="13">
        <v>16895</v>
      </c>
      <c r="BM187" s="13">
        <v>13820</v>
      </c>
      <c r="BN187" s="13">
        <v>0</v>
      </c>
      <c r="BO187" s="13">
        <v>0</v>
      </c>
      <c r="BP187" s="13">
        <v>30715</v>
      </c>
      <c r="BQ187" s="13">
        <v>0</v>
      </c>
      <c r="BR187" s="13">
        <v>2130</v>
      </c>
      <c r="BS187" s="13">
        <v>0</v>
      </c>
      <c r="BT187" s="13">
        <v>0</v>
      </c>
      <c r="BU187" s="13">
        <v>2130</v>
      </c>
      <c r="BV187" s="13">
        <v>4510</v>
      </c>
    </row>
    <row r="188" spans="1:74" x14ac:dyDescent="0.45">
      <c r="A188" t="s">
        <v>453</v>
      </c>
      <c r="B188" t="s">
        <v>454</v>
      </c>
      <c r="C188" s="13">
        <v>24116</v>
      </c>
      <c r="D188" s="13">
        <v>490</v>
      </c>
      <c r="E188" s="13">
        <v>42747</v>
      </c>
      <c r="F188" s="13">
        <v>6137</v>
      </c>
      <c r="G188" s="13">
        <f t="shared" si="4"/>
        <v>48884</v>
      </c>
      <c r="H188" s="13">
        <v>3940</v>
      </c>
      <c r="I188" s="13">
        <v>0</v>
      </c>
      <c r="J188" s="13">
        <v>8663</v>
      </c>
      <c r="K188" s="13">
        <v>86093</v>
      </c>
      <c r="L188" s="13">
        <v>331406</v>
      </c>
      <c r="M188" s="13">
        <v>183243</v>
      </c>
      <c r="N188" s="13">
        <v>107086</v>
      </c>
      <c r="O188" s="13">
        <v>2267</v>
      </c>
      <c r="P188" s="13"/>
      <c r="Q188" s="13">
        <v>5605</v>
      </c>
      <c r="R188" s="13">
        <v>715700</v>
      </c>
      <c r="S188" s="13">
        <v>5779</v>
      </c>
      <c r="T188" s="13">
        <v>4824</v>
      </c>
      <c r="U188" s="13">
        <v>3154</v>
      </c>
      <c r="V188" s="13">
        <v>36544</v>
      </c>
      <c r="W188" s="13">
        <v>4477</v>
      </c>
      <c r="X188" s="13">
        <v>1212</v>
      </c>
      <c r="Y188" s="13">
        <v>2947</v>
      </c>
      <c r="Z188" s="13">
        <v>0</v>
      </c>
      <c r="AA188" s="13">
        <f t="shared" si="5"/>
        <v>58937</v>
      </c>
      <c r="AB188" s="13">
        <v>2269</v>
      </c>
      <c r="AC188" s="13">
        <v>61206</v>
      </c>
      <c r="AD188" s="13">
        <v>12662</v>
      </c>
      <c r="AE188" s="13">
        <v>1674</v>
      </c>
      <c r="AF188" s="13">
        <v>52992</v>
      </c>
      <c r="AG188" s="13">
        <v>0</v>
      </c>
      <c r="AH188" s="13">
        <v>21654</v>
      </c>
      <c r="AI188" s="13">
        <v>-438</v>
      </c>
      <c r="AJ188" s="13">
        <v>149750</v>
      </c>
      <c r="AK188" s="13">
        <v>22660</v>
      </c>
      <c r="AL188" s="13">
        <v>160</v>
      </c>
      <c r="AM188" s="13">
        <v>2100</v>
      </c>
      <c r="AN188" s="13">
        <v>762</v>
      </c>
      <c r="AO188" s="13">
        <v>25682</v>
      </c>
      <c r="AP188" s="13">
        <v>456</v>
      </c>
      <c r="AQ188" s="13">
        <v>4576</v>
      </c>
      <c r="AR188" s="13">
        <v>2779</v>
      </c>
      <c r="AS188" s="13">
        <v>7811</v>
      </c>
      <c r="AT188" s="13"/>
      <c r="AU188" s="13">
        <v>5870</v>
      </c>
      <c r="AV188" s="13"/>
      <c r="AW188" s="13">
        <v>209</v>
      </c>
      <c r="AX188" s="13">
        <v>12931</v>
      </c>
      <c r="AY188" s="13">
        <v>19010</v>
      </c>
      <c r="AZ188" s="13">
        <v>34734</v>
      </c>
      <c r="BA188" s="13">
        <v>4171</v>
      </c>
      <c r="BB188" s="13">
        <v>38905</v>
      </c>
      <c r="BC188" s="13"/>
      <c r="BD188" s="13">
        <v>9954</v>
      </c>
      <c r="BE188" s="13">
        <v>0</v>
      </c>
      <c r="BF188" s="13">
        <v>436</v>
      </c>
      <c r="BG188" s="13">
        <v>17329</v>
      </c>
      <c r="BH188" s="13">
        <v>21452</v>
      </c>
      <c r="BI188" s="13">
        <v>107086</v>
      </c>
      <c r="BJ188" s="13">
        <v>2267</v>
      </c>
      <c r="BK188" s="13"/>
      <c r="BL188" s="13">
        <v>16000</v>
      </c>
      <c r="BM188" s="13">
        <v>14190</v>
      </c>
      <c r="BN188" s="13">
        <v>5</v>
      </c>
      <c r="BO188" s="13">
        <v>0</v>
      </c>
      <c r="BP188" s="13">
        <v>30195</v>
      </c>
      <c r="BQ188" s="13">
        <v>0</v>
      </c>
      <c r="BR188" s="13">
        <v>3490</v>
      </c>
      <c r="BS188" s="13">
        <v>5</v>
      </c>
      <c r="BT188" s="13">
        <v>0</v>
      </c>
      <c r="BU188" s="13">
        <v>3495</v>
      </c>
      <c r="BV188" s="13">
        <v>7470</v>
      </c>
    </row>
    <row r="189" spans="1:74" x14ac:dyDescent="0.45">
      <c r="A189" t="s">
        <v>455</v>
      </c>
      <c r="B189" t="s">
        <v>456</v>
      </c>
      <c r="C189" s="13">
        <v>0</v>
      </c>
      <c r="D189" s="13">
        <v>0</v>
      </c>
      <c r="E189" s="13">
        <v>0</v>
      </c>
      <c r="F189" s="13"/>
      <c r="G189" s="13">
        <f t="shared" si="4"/>
        <v>0</v>
      </c>
      <c r="H189" s="13">
        <v>0</v>
      </c>
      <c r="I189" s="13">
        <v>0</v>
      </c>
      <c r="J189" s="13">
        <v>0</v>
      </c>
      <c r="K189" s="13">
        <v>0</v>
      </c>
      <c r="L189" s="13">
        <v>1068</v>
      </c>
      <c r="M189" s="13">
        <v>0</v>
      </c>
      <c r="N189" s="13">
        <v>24</v>
      </c>
      <c r="O189" s="13">
        <v>0</v>
      </c>
      <c r="P189" s="13"/>
      <c r="Q189" s="13">
        <v>0</v>
      </c>
      <c r="R189" s="13">
        <v>1092</v>
      </c>
      <c r="S189" s="13"/>
      <c r="T189" s="13"/>
      <c r="U189" s="13"/>
      <c r="V189" s="13"/>
      <c r="W189" s="13"/>
      <c r="X189" s="13"/>
      <c r="Y189" s="13"/>
      <c r="Z189" s="13"/>
      <c r="AA189" s="13">
        <f t="shared" si="5"/>
        <v>0</v>
      </c>
      <c r="AB189" s="13"/>
      <c r="AC189" s="13"/>
      <c r="AD189" s="13"/>
      <c r="AE189" s="13"/>
      <c r="AF189" s="13"/>
      <c r="AG189" s="13"/>
      <c r="AH189" s="13"/>
      <c r="AI189" s="13"/>
      <c r="AJ189" s="13">
        <v>0</v>
      </c>
      <c r="AK189" s="13"/>
      <c r="AL189" s="13"/>
      <c r="AM189" s="13"/>
      <c r="AN189" s="13"/>
      <c r="AO189" s="13">
        <v>0</v>
      </c>
      <c r="AP189" s="13"/>
      <c r="AQ189" s="13"/>
      <c r="AR189" s="13"/>
      <c r="AS189" s="13">
        <v>0</v>
      </c>
      <c r="AT189" s="13"/>
      <c r="AU189" s="13">
        <v>0</v>
      </c>
      <c r="AV189" s="13"/>
      <c r="AW189" s="13">
        <v>0</v>
      </c>
      <c r="AX189" s="13">
        <v>0</v>
      </c>
      <c r="AY189" s="13">
        <v>0</v>
      </c>
      <c r="AZ189" s="13">
        <v>0</v>
      </c>
      <c r="BA189" s="13">
        <v>0</v>
      </c>
      <c r="BB189" s="13">
        <v>0</v>
      </c>
      <c r="BC189" s="13"/>
      <c r="BD189" s="13">
        <v>0</v>
      </c>
      <c r="BE189" s="13">
        <v>0</v>
      </c>
      <c r="BF189" s="13">
        <v>0</v>
      </c>
      <c r="BG189" s="13">
        <v>0</v>
      </c>
      <c r="BH189" s="13">
        <v>24</v>
      </c>
      <c r="BI189" s="13">
        <v>24</v>
      </c>
      <c r="BJ189" s="13">
        <v>0</v>
      </c>
      <c r="BK189" s="13"/>
      <c r="BL189" s="13">
        <v>180</v>
      </c>
      <c r="BM189" s="13">
        <v>45</v>
      </c>
      <c r="BN189" s="13">
        <v>0</v>
      </c>
      <c r="BO189" s="13">
        <v>0</v>
      </c>
      <c r="BP189" s="13">
        <v>230</v>
      </c>
      <c r="BQ189" s="13"/>
      <c r="BR189" s="13"/>
      <c r="BS189" s="13"/>
      <c r="BT189" s="13"/>
      <c r="BU189" s="13"/>
      <c r="BV189" s="13"/>
    </row>
    <row r="190" spans="1:74" x14ac:dyDescent="0.45">
      <c r="A190" t="s">
        <v>457</v>
      </c>
      <c r="B190" t="s">
        <v>458</v>
      </c>
      <c r="C190" s="13">
        <v>4989</v>
      </c>
      <c r="D190" s="13">
        <v>1410</v>
      </c>
      <c r="E190" s="13">
        <v>165</v>
      </c>
      <c r="F190" s="13">
        <v>10</v>
      </c>
      <c r="G190" s="13">
        <f t="shared" si="4"/>
        <v>175</v>
      </c>
      <c r="H190" s="13">
        <v>0</v>
      </c>
      <c r="I190" s="13">
        <v>0</v>
      </c>
      <c r="J190" s="13">
        <v>642</v>
      </c>
      <c r="K190" s="13">
        <v>7216</v>
      </c>
      <c r="L190" s="13">
        <v>85564</v>
      </c>
      <c r="M190" s="13">
        <v>250</v>
      </c>
      <c r="N190" s="13">
        <v>19634</v>
      </c>
      <c r="O190" s="13">
        <v>137</v>
      </c>
      <c r="P190" s="13"/>
      <c r="Q190" s="13">
        <v>402</v>
      </c>
      <c r="R190" s="13">
        <v>113203</v>
      </c>
      <c r="S190" s="13">
        <v>0</v>
      </c>
      <c r="T190" s="13">
        <v>0</v>
      </c>
      <c r="U190" s="13">
        <v>0</v>
      </c>
      <c r="V190" s="13">
        <v>0</v>
      </c>
      <c r="W190" s="13">
        <v>0</v>
      </c>
      <c r="X190" s="13">
        <v>0</v>
      </c>
      <c r="Y190" s="13">
        <v>0</v>
      </c>
      <c r="Z190" s="13">
        <v>0</v>
      </c>
      <c r="AA190" s="13">
        <f t="shared" si="5"/>
        <v>0</v>
      </c>
      <c r="AB190" s="13">
        <v>0</v>
      </c>
      <c r="AC190" s="13">
        <v>0</v>
      </c>
      <c r="AD190" s="13">
        <v>41</v>
      </c>
      <c r="AE190" s="13">
        <v>76</v>
      </c>
      <c r="AF190" s="13">
        <v>47</v>
      </c>
      <c r="AG190" s="13">
        <v>0</v>
      </c>
      <c r="AH190" s="13">
        <v>0</v>
      </c>
      <c r="AI190" s="13">
        <v>0</v>
      </c>
      <c r="AJ190" s="13">
        <v>164</v>
      </c>
      <c r="AK190" s="13">
        <v>64</v>
      </c>
      <c r="AL190" s="13">
        <v>0</v>
      </c>
      <c r="AM190" s="13">
        <v>0</v>
      </c>
      <c r="AN190" s="13">
        <v>0</v>
      </c>
      <c r="AO190" s="13">
        <v>64</v>
      </c>
      <c r="AP190" s="13">
        <v>22</v>
      </c>
      <c r="AQ190" s="13">
        <v>0</v>
      </c>
      <c r="AR190" s="13">
        <v>0</v>
      </c>
      <c r="AS190" s="13">
        <v>22</v>
      </c>
      <c r="AT190" s="13"/>
      <c r="AU190" s="13">
        <v>133</v>
      </c>
      <c r="AV190" s="13"/>
      <c r="AW190" s="13">
        <v>284</v>
      </c>
      <c r="AX190" s="13">
        <v>537</v>
      </c>
      <c r="AY190" s="13">
        <v>954</v>
      </c>
      <c r="AZ190" s="13">
        <v>10598</v>
      </c>
      <c r="BA190" s="13">
        <v>1734</v>
      </c>
      <c r="BB190" s="13">
        <v>12332</v>
      </c>
      <c r="BC190" s="13"/>
      <c r="BD190" s="13">
        <v>0</v>
      </c>
      <c r="BE190" s="13">
        <v>0</v>
      </c>
      <c r="BF190" s="13">
        <v>4045</v>
      </c>
      <c r="BG190" s="13">
        <v>0</v>
      </c>
      <c r="BH190" s="13">
        <v>2303</v>
      </c>
      <c r="BI190" s="13">
        <v>19634</v>
      </c>
      <c r="BJ190" s="13">
        <v>137</v>
      </c>
      <c r="BK190" s="13"/>
      <c r="BL190" s="13">
        <v>4390</v>
      </c>
      <c r="BM190" s="13">
        <v>5520</v>
      </c>
      <c r="BN190" s="13">
        <v>0</v>
      </c>
      <c r="BO190" s="13">
        <v>0</v>
      </c>
      <c r="BP190" s="13">
        <v>9910</v>
      </c>
      <c r="BQ190" s="13">
        <v>0</v>
      </c>
      <c r="BR190" s="13">
        <v>680</v>
      </c>
      <c r="BS190" s="13">
        <v>5</v>
      </c>
      <c r="BT190" s="13">
        <v>0</v>
      </c>
      <c r="BU190" s="13">
        <v>685</v>
      </c>
      <c r="BV190" s="13">
        <v>1290</v>
      </c>
    </row>
    <row r="191" spans="1:74" x14ac:dyDescent="0.45">
      <c r="A191" t="s">
        <v>459</v>
      </c>
      <c r="B191" t="s">
        <v>460</v>
      </c>
      <c r="C191" s="13">
        <v>17945</v>
      </c>
      <c r="D191" s="13">
        <v>7733</v>
      </c>
      <c r="E191" s="13">
        <v>47430</v>
      </c>
      <c r="F191" s="13">
        <v>0</v>
      </c>
      <c r="G191" s="13">
        <f t="shared" si="4"/>
        <v>47430</v>
      </c>
      <c r="H191" s="13">
        <v>0</v>
      </c>
      <c r="I191" s="13">
        <v>1</v>
      </c>
      <c r="J191" s="13">
        <v>6532</v>
      </c>
      <c r="K191" s="13">
        <v>79641</v>
      </c>
      <c r="L191" s="13">
        <v>250701</v>
      </c>
      <c r="M191" s="13">
        <v>122209</v>
      </c>
      <c r="N191" s="13">
        <v>118316</v>
      </c>
      <c r="O191" s="13">
        <v>7867</v>
      </c>
      <c r="P191" s="13"/>
      <c r="Q191" s="13">
        <v>5576</v>
      </c>
      <c r="R191" s="13">
        <v>584310</v>
      </c>
      <c r="S191" s="13">
        <v>3039</v>
      </c>
      <c r="T191" s="13">
        <v>5842</v>
      </c>
      <c r="U191" s="13">
        <v>4655</v>
      </c>
      <c r="V191" s="13">
        <v>26603</v>
      </c>
      <c r="W191" s="13">
        <v>2628</v>
      </c>
      <c r="X191" s="13">
        <v>740</v>
      </c>
      <c r="Y191" s="13">
        <v>1955</v>
      </c>
      <c r="Z191" s="13">
        <v>0</v>
      </c>
      <c r="AA191" s="13">
        <f t="shared" si="5"/>
        <v>45462</v>
      </c>
      <c r="AB191" s="13">
        <v>2561</v>
      </c>
      <c r="AC191" s="13">
        <v>48023</v>
      </c>
      <c r="AD191" s="13">
        <v>14796</v>
      </c>
      <c r="AE191" s="13">
        <v>1099</v>
      </c>
      <c r="AF191" s="13">
        <v>20616</v>
      </c>
      <c r="AG191" s="13">
        <v>0</v>
      </c>
      <c r="AH191" s="13">
        <v>8481</v>
      </c>
      <c r="AI191" s="13">
        <v>382</v>
      </c>
      <c r="AJ191" s="13">
        <v>93397</v>
      </c>
      <c r="AK191" s="13">
        <v>16420</v>
      </c>
      <c r="AL191" s="13">
        <v>15</v>
      </c>
      <c r="AM191" s="13">
        <v>2894</v>
      </c>
      <c r="AN191" s="13">
        <v>541</v>
      </c>
      <c r="AO191" s="13">
        <v>19870</v>
      </c>
      <c r="AP191" s="13">
        <v>2482</v>
      </c>
      <c r="AQ191" s="13">
        <v>3923</v>
      </c>
      <c r="AR191" s="13">
        <v>2537</v>
      </c>
      <c r="AS191" s="13">
        <v>8942</v>
      </c>
      <c r="AT191" s="13"/>
      <c r="AU191" s="13">
        <v>25403</v>
      </c>
      <c r="AV191" s="13"/>
      <c r="AW191" s="13">
        <v>739</v>
      </c>
      <c r="AX191" s="13">
        <v>15575</v>
      </c>
      <c r="AY191" s="13">
        <v>41717</v>
      </c>
      <c r="AZ191" s="13">
        <v>38738</v>
      </c>
      <c r="BA191" s="13">
        <v>3163</v>
      </c>
      <c r="BB191" s="13">
        <v>41901</v>
      </c>
      <c r="BC191" s="13"/>
      <c r="BD191" s="13">
        <v>10195</v>
      </c>
      <c r="BE191" s="13">
        <v>0</v>
      </c>
      <c r="BF191" s="13">
        <v>0</v>
      </c>
      <c r="BG191" s="13">
        <v>397</v>
      </c>
      <c r="BH191" s="13">
        <v>24106</v>
      </c>
      <c r="BI191" s="13">
        <v>118316</v>
      </c>
      <c r="BJ191" s="13">
        <v>7867</v>
      </c>
      <c r="BK191" s="13"/>
      <c r="BL191" s="13">
        <v>12090</v>
      </c>
      <c r="BM191" s="13">
        <v>10625</v>
      </c>
      <c r="BN191" s="13">
        <v>0</v>
      </c>
      <c r="BO191" s="13">
        <v>0</v>
      </c>
      <c r="BP191" s="13">
        <v>22715</v>
      </c>
      <c r="BQ191" s="13">
        <v>5</v>
      </c>
      <c r="BR191" s="13">
        <v>2725</v>
      </c>
      <c r="BS191" s="13">
        <v>5</v>
      </c>
      <c r="BT191" s="13">
        <v>0</v>
      </c>
      <c r="BU191" s="13">
        <v>2735</v>
      </c>
      <c r="BV191" s="13">
        <v>6160</v>
      </c>
    </row>
    <row r="192" spans="1:74" x14ac:dyDescent="0.45">
      <c r="A192" t="s">
        <v>461</v>
      </c>
      <c r="B192" t="s">
        <v>462</v>
      </c>
      <c r="C192" s="13">
        <v>7527</v>
      </c>
      <c r="D192" s="13">
        <v>1816</v>
      </c>
      <c r="E192" s="13">
        <v>837</v>
      </c>
      <c r="F192" s="13">
        <v>0</v>
      </c>
      <c r="G192" s="13">
        <f t="shared" si="4"/>
        <v>837</v>
      </c>
      <c r="H192" s="13">
        <v>0</v>
      </c>
      <c r="I192" s="13">
        <v>0</v>
      </c>
      <c r="J192" s="13">
        <v>1870</v>
      </c>
      <c r="K192" s="13">
        <v>12050</v>
      </c>
      <c r="L192" s="13">
        <v>94248</v>
      </c>
      <c r="M192" s="13">
        <v>1401</v>
      </c>
      <c r="N192" s="13">
        <v>10750</v>
      </c>
      <c r="O192" s="13">
        <v>508</v>
      </c>
      <c r="P192" s="13"/>
      <c r="Q192" s="13">
        <v>149</v>
      </c>
      <c r="R192" s="13">
        <v>119106</v>
      </c>
      <c r="S192" s="13">
        <v>0</v>
      </c>
      <c r="T192" s="13">
        <v>0</v>
      </c>
      <c r="U192" s="13">
        <v>0</v>
      </c>
      <c r="V192" s="13">
        <v>0</v>
      </c>
      <c r="W192" s="13">
        <v>0</v>
      </c>
      <c r="X192" s="13">
        <v>0</v>
      </c>
      <c r="Y192" s="13">
        <v>0</v>
      </c>
      <c r="Z192" s="13">
        <v>0</v>
      </c>
      <c r="AA192" s="13">
        <f t="shared" si="5"/>
        <v>0</v>
      </c>
      <c r="AB192" s="13">
        <v>0</v>
      </c>
      <c r="AC192" s="13">
        <v>0</v>
      </c>
      <c r="AD192" s="13">
        <v>188</v>
      </c>
      <c r="AE192" s="13">
        <v>0</v>
      </c>
      <c r="AF192" s="13">
        <v>728</v>
      </c>
      <c r="AG192" s="13">
        <v>0</v>
      </c>
      <c r="AH192" s="13">
        <v>56</v>
      </c>
      <c r="AI192" s="13">
        <v>0</v>
      </c>
      <c r="AJ192" s="13">
        <v>972</v>
      </c>
      <c r="AK192" s="13">
        <v>429</v>
      </c>
      <c r="AL192" s="13">
        <v>0</v>
      </c>
      <c r="AM192" s="13">
        <v>0</v>
      </c>
      <c r="AN192" s="13">
        <v>0</v>
      </c>
      <c r="AO192" s="13">
        <v>429</v>
      </c>
      <c r="AP192" s="13">
        <v>0</v>
      </c>
      <c r="AQ192" s="13">
        <v>0</v>
      </c>
      <c r="AR192" s="13">
        <v>0</v>
      </c>
      <c r="AS192" s="13">
        <v>0</v>
      </c>
      <c r="AT192" s="13"/>
      <c r="AU192" s="13">
        <v>1413</v>
      </c>
      <c r="AV192" s="13"/>
      <c r="AW192" s="13">
        <v>0</v>
      </c>
      <c r="AX192" s="13">
        <v>0</v>
      </c>
      <c r="AY192" s="13">
        <v>1413</v>
      </c>
      <c r="AZ192" s="13">
        <v>5433</v>
      </c>
      <c r="BA192" s="13">
        <v>1280</v>
      </c>
      <c r="BB192" s="13">
        <v>6713</v>
      </c>
      <c r="BC192" s="13"/>
      <c r="BD192" s="13">
        <v>0</v>
      </c>
      <c r="BE192" s="13">
        <v>69</v>
      </c>
      <c r="BF192" s="13">
        <v>0</v>
      </c>
      <c r="BG192" s="13">
        <v>0</v>
      </c>
      <c r="BH192" s="13">
        <v>2555</v>
      </c>
      <c r="BI192" s="13">
        <v>10750</v>
      </c>
      <c r="BJ192" s="13">
        <v>508</v>
      </c>
      <c r="BK192" s="13"/>
      <c r="BL192" s="13">
        <v>7275</v>
      </c>
      <c r="BM192" s="13">
        <v>7580</v>
      </c>
      <c r="BN192" s="13">
        <v>0</v>
      </c>
      <c r="BO192" s="13">
        <v>0</v>
      </c>
      <c r="BP192" s="13">
        <v>14855</v>
      </c>
      <c r="BQ192" s="13">
        <v>15</v>
      </c>
      <c r="BR192" s="13">
        <v>745</v>
      </c>
      <c r="BS192" s="13">
        <v>15</v>
      </c>
      <c r="BT192" s="13">
        <v>0</v>
      </c>
      <c r="BU192" s="13">
        <v>775</v>
      </c>
      <c r="BV192" s="13">
        <v>1450</v>
      </c>
    </row>
    <row r="193" spans="1:74" x14ac:dyDescent="0.45">
      <c r="A193" t="s">
        <v>463</v>
      </c>
      <c r="B193" t="s">
        <v>464</v>
      </c>
      <c r="C193" s="13">
        <v>879</v>
      </c>
      <c r="D193" s="13">
        <v>191</v>
      </c>
      <c r="E193" s="13">
        <v>2</v>
      </c>
      <c r="F193" s="13">
        <v>0</v>
      </c>
      <c r="G193" s="13">
        <f t="shared" si="4"/>
        <v>2</v>
      </c>
      <c r="H193" s="13">
        <v>16</v>
      </c>
      <c r="I193" s="13">
        <v>0</v>
      </c>
      <c r="J193" s="13">
        <v>0</v>
      </c>
      <c r="K193" s="13">
        <v>1088</v>
      </c>
      <c r="L193" s="13">
        <v>21193</v>
      </c>
      <c r="M193" s="13">
        <v>270</v>
      </c>
      <c r="N193" s="13">
        <v>5770</v>
      </c>
      <c r="O193" s="13">
        <v>150</v>
      </c>
      <c r="P193" s="13"/>
      <c r="Q193" s="13">
        <v>0</v>
      </c>
      <c r="R193" s="13">
        <v>28471</v>
      </c>
      <c r="S193" s="13">
        <v>0</v>
      </c>
      <c r="T193" s="13">
        <v>0</v>
      </c>
      <c r="U193" s="13">
        <v>0</v>
      </c>
      <c r="V193" s="13">
        <v>0</v>
      </c>
      <c r="W193" s="13">
        <v>0</v>
      </c>
      <c r="X193" s="13">
        <v>0</v>
      </c>
      <c r="Y193" s="13">
        <v>0</v>
      </c>
      <c r="Z193" s="13">
        <v>0</v>
      </c>
      <c r="AA193" s="13">
        <f t="shared" si="5"/>
        <v>0</v>
      </c>
      <c r="AB193" s="13">
        <v>0</v>
      </c>
      <c r="AC193" s="13">
        <v>0</v>
      </c>
      <c r="AD193" s="13">
        <v>-29</v>
      </c>
      <c r="AE193" s="13">
        <v>0</v>
      </c>
      <c r="AF193" s="13">
        <v>32</v>
      </c>
      <c r="AG193" s="13">
        <v>0</v>
      </c>
      <c r="AH193" s="13">
        <v>0</v>
      </c>
      <c r="AI193" s="13">
        <v>0</v>
      </c>
      <c r="AJ193" s="13">
        <v>3</v>
      </c>
      <c r="AK193" s="13">
        <v>267</v>
      </c>
      <c r="AL193" s="13">
        <v>0</v>
      </c>
      <c r="AM193" s="13">
        <v>0</v>
      </c>
      <c r="AN193" s="13">
        <v>0</v>
      </c>
      <c r="AO193" s="13">
        <v>267</v>
      </c>
      <c r="AP193" s="13">
        <v>0</v>
      </c>
      <c r="AQ193" s="13">
        <v>0</v>
      </c>
      <c r="AR193" s="13">
        <v>0</v>
      </c>
      <c r="AS193" s="13">
        <v>0</v>
      </c>
      <c r="AT193" s="13"/>
      <c r="AU193" s="13">
        <v>0</v>
      </c>
      <c r="AV193" s="13"/>
      <c r="AW193" s="13">
        <v>0</v>
      </c>
      <c r="AX193" s="13">
        <v>0</v>
      </c>
      <c r="AY193" s="13">
        <v>0</v>
      </c>
      <c r="AZ193" s="13">
        <v>1730</v>
      </c>
      <c r="BA193" s="13">
        <v>1205</v>
      </c>
      <c r="BB193" s="13">
        <v>2935</v>
      </c>
      <c r="BC193" s="13"/>
      <c r="BD193" s="13">
        <v>0</v>
      </c>
      <c r="BE193" s="13">
        <v>0</v>
      </c>
      <c r="BF193" s="13">
        <v>0</v>
      </c>
      <c r="BG193" s="13">
        <v>0</v>
      </c>
      <c r="BH193" s="13">
        <v>2835</v>
      </c>
      <c r="BI193" s="13">
        <v>5770</v>
      </c>
      <c r="BJ193" s="13">
        <v>150</v>
      </c>
      <c r="BK193" s="13"/>
      <c r="BL193" s="13">
        <v>1455</v>
      </c>
      <c r="BM193" s="13">
        <v>1315</v>
      </c>
      <c r="BN193" s="13">
        <v>0</v>
      </c>
      <c r="BO193" s="13">
        <v>0</v>
      </c>
      <c r="BP193" s="13">
        <v>2770</v>
      </c>
      <c r="BQ193" s="13">
        <v>0</v>
      </c>
      <c r="BR193" s="13">
        <v>90</v>
      </c>
      <c r="BS193" s="13">
        <v>0</v>
      </c>
      <c r="BT193" s="13">
        <v>0</v>
      </c>
      <c r="BU193" s="13">
        <v>90</v>
      </c>
      <c r="BV193" s="13">
        <v>300</v>
      </c>
    </row>
    <row r="194" spans="1:74" x14ac:dyDescent="0.45">
      <c r="A194" t="s">
        <v>465</v>
      </c>
      <c r="B194" t="s">
        <v>466</v>
      </c>
      <c r="C194" s="13">
        <v>2465</v>
      </c>
      <c r="D194" s="13">
        <v>0</v>
      </c>
      <c r="E194" s="13">
        <v>10</v>
      </c>
      <c r="F194" s="13">
        <v>0</v>
      </c>
      <c r="G194" s="13">
        <f t="shared" si="4"/>
        <v>10</v>
      </c>
      <c r="H194" s="13">
        <v>0</v>
      </c>
      <c r="I194" s="13">
        <v>65</v>
      </c>
      <c r="J194" s="13">
        <v>543</v>
      </c>
      <c r="K194" s="13">
        <v>3083</v>
      </c>
      <c r="L194" s="13">
        <v>49411</v>
      </c>
      <c r="M194" s="13">
        <v>410</v>
      </c>
      <c r="N194" s="13">
        <v>3142</v>
      </c>
      <c r="O194" s="13">
        <v>58</v>
      </c>
      <c r="P194" s="13"/>
      <c r="Q194" s="13">
        <v>37</v>
      </c>
      <c r="R194" s="13">
        <v>56141</v>
      </c>
      <c r="S194" s="13">
        <v>1</v>
      </c>
      <c r="T194" s="13">
        <v>0</v>
      </c>
      <c r="U194" s="13">
        <v>0</v>
      </c>
      <c r="V194" s="13">
        <v>0</v>
      </c>
      <c r="W194" s="13">
        <v>8</v>
      </c>
      <c r="X194" s="13">
        <v>0</v>
      </c>
      <c r="Y194" s="13">
        <v>0</v>
      </c>
      <c r="Z194" s="13">
        <v>0</v>
      </c>
      <c r="AA194" s="13">
        <f t="shared" si="5"/>
        <v>9</v>
      </c>
      <c r="AB194" s="13">
        <v>0</v>
      </c>
      <c r="AC194" s="13">
        <v>9</v>
      </c>
      <c r="AD194" s="13">
        <v>3</v>
      </c>
      <c r="AE194" s="13">
        <v>47</v>
      </c>
      <c r="AF194" s="13">
        <v>153</v>
      </c>
      <c r="AG194" s="13">
        <v>0</v>
      </c>
      <c r="AH194" s="13">
        <v>80</v>
      </c>
      <c r="AI194" s="13">
        <v>42</v>
      </c>
      <c r="AJ194" s="13">
        <v>334</v>
      </c>
      <c r="AK194" s="13">
        <v>76</v>
      </c>
      <c r="AL194" s="13">
        <v>0</v>
      </c>
      <c r="AM194" s="13">
        <v>0</v>
      </c>
      <c r="AN194" s="13">
        <v>0</v>
      </c>
      <c r="AO194" s="13">
        <v>76</v>
      </c>
      <c r="AP194" s="13">
        <v>0</v>
      </c>
      <c r="AQ194" s="13">
        <v>0</v>
      </c>
      <c r="AR194" s="13">
        <v>0</v>
      </c>
      <c r="AS194" s="13">
        <v>0</v>
      </c>
      <c r="AT194" s="13"/>
      <c r="AU194" s="13">
        <v>228</v>
      </c>
      <c r="AV194" s="13"/>
      <c r="AW194" s="13">
        <v>1</v>
      </c>
      <c r="AX194" s="13">
        <v>54</v>
      </c>
      <c r="AY194" s="13">
        <v>283</v>
      </c>
      <c r="AZ194" s="13">
        <v>0</v>
      </c>
      <c r="BA194" s="13">
        <v>26</v>
      </c>
      <c r="BB194" s="13">
        <v>26</v>
      </c>
      <c r="BC194" s="13"/>
      <c r="BD194" s="13">
        <v>203</v>
      </c>
      <c r="BE194" s="13">
        <v>57</v>
      </c>
      <c r="BF194" s="13">
        <v>913</v>
      </c>
      <c r="BG194" s="13">
        <v>0</v>
      </c>
      <c r="BH194" s="13">
        <v>1660</v>
      </c>
      <c r="BI194" s="13">
        <v>3142</v>
      </c>
      <c r="BJ194" s="13">
        <v>58</v>
      </c>
      <c r="BK194" s="13"/>
      <c r="BL194" s="13">
        <v>4685</v>
      </c>
      <c r="BM194" s="13">
        <v>3005</v>
      </c>
      <c r="BN194" s="13">
        <v>0</v>
      </c>
      <c r="BO194" s="13">
        <v>0</v>
      </c>
      <c r="BP194" s="13">
        <v>7695</v>
      </c>
      <c r="BQ194" s="13">
        <v>0</v>
      </c>
      <c r="BR194" s="13">
        <v>225</v>
      </c>
      <c r="BS194" s="13">
        <v>0</v>
      </c>
      <c r="BT194" s="13">
        <v>0</v>
      </c>
      <c r="BU194" s="13">
        <v>225</v>
      </c>
      <c r="BV194" s="13">
        <v>490</v>
      </c>
    </row>
    <row r="195" spans="1:74" x14ac:dyDescent="0.45">
      <c r="A195" t="s">
        <v>467</v>
      </c>
      <c r="B195" t="s">
        <v>468</v>
      </c>
      <c r="C195" s="13">
        <v>5115</v>
      </c>
      <c r="D195" s="13">
        <v>667</v>
      </c>
      <c r="E195" s="13">
        <v>1267</v>
      </c>
      <c r="F195" s="13">
        <v>0</v>
      </c>
      <c r="G195" s="13">
        <f t="shared" si="4"/>
        <v>1267</v>
      </c>
      <c r="H195" s="13">
        <v>1442</v>
      </c>
      <c r="I195" s="13">
        <v>182</v>
      </c>
      <c r="J195" s="13">
        <v>746</v>
      </c>
      <c r="K195" s="13">
        <v>9419</v>
      </c>
      <c r="L195" s="13">
        <v>117972</v>
      </c>
      <c r="M195" s="13">
        <v>1926</v>
      </c>
      <c r="N195" s="13">
        <v>6785</v>
      </c>
      <c r="O195" s="13">
        <v>74</v>
      </c>
      <c r="P195" s="13"/>
      <c r="Q195" s="13">
        <v>1854</v>
      </c>
      <c r="R195" s="13">
        <v>138030</v>
      </c>
      <c r="S195" s="13">
        <v>0</v>
      </c>
      <c r="T195" s="13">
        <v>425</v>
      </c>
      <c r="U195" s="13">
        <v>0</v>
      </c>
      <c r="V195" s="13">
        <v>-2</v>
      </c>
      <c r="W195" s="13">
        <v>1</v>
      </c>
      <c r="X195" s="13">
        <v>74</v>
      </c>
      <c r="Y195" s="13">
        <v>0</v>
      </c>
      <c r="Z195" s="13">
        <v>17</v>
      </c>
      <c r="AA195" s="13">
        <f t="shared" si="5"/>
        <v>515</v>
      </c>
      <c r="AB195" s="13">
        <v>0</v>
      </c>
      <c r="AC195" s="13">
        <v>515</v>
      </c>
      <c r="AD195" s="13">
        <v>485</v>
      </c>
      <c r="AE195" s="13">
        <v>0</v>
      </c>
      <c r="AF195" s="13">
        <v>591</v>
      </c>
      <c r="AG195" s="13">
        <v>0</v>
      </c>
      <c r="AH195" s="13">
        <v>130</v>
      </c>
      <c r="AI195" s="13">
        <v>68</v>
      </c>
      <c r="AJ195" s="13">
        <v>1789</v>
      </c>
      <c r="AK195" s="13">
        <v>66</v>
      </c>
      <c r="AL195" s="13">
        <v>0</v>
      </c>
      <c r="AM195" s="13">
        <v>34</v>
      </c>
      <c r="AN195" s="13">
        <v>0</v>
      </c>
      <c r="AO195" s="13">
        <v>100</v>
      </c>
      <c r="AP195" s="13">
        <v>1</v>
      </c>
      <c r="AQ195" s="13">
        <v>1</v>
      </c>
      <c r="AR195" s="13">
        <v>35</v>
      </c>
      <c r="AS195" s="13">
        <v>37</v>
      </c>
      <c r="AT195" s="13"/>
      <c r="AU195" s="13">
        <v>52</v>
      </c>
      <c r="AV195" s="13"/>
      <c r="AW195" s="13">
        <v>187</v>
      </c>
      <c r="AX195" s="13">
        <v>56</v>
      </c>
      <c r="AY195" s="13">
        <v>295</v>
      </c>
      <c r="AZ195" s="13">
        <v>2258</v>
      </c>
      <c r="BA195" s="13">
        <v>69</v>
      </c>
      <c r="BB195" s="13">
        <v>2327</v>
      </c>
      <c r="BC195" s="13"/>
      <c r="BD195" s="13">
        <v>221</v>
      </c>
      <c r="BE195" s="13">
        <v>1360</v>
      </c>
      <c r="BF195" s="13">
        <v>450</v>
      </c>
      <c r="BG195" s="13">
        <v>0</v>
      </c>
      <c r="BH195" s="13">
        <v>2132</v>
      </c>
      <c r="BI195" s="13">
        <v>6785</v>
      </c>
      <c r="BJ195" s="13">
        <v>74</v>
      </c>
      <c r="BK195" s="13"/>
      <c r="BL195" s="13">
        <v>8850</v>
      </c>
      <c r="BM195" s="13">
        <v>5845</v>
      </c>
      <c r="BN195" s="13">
        <v>10</v>
      </c>
      <c r="BO195" s="13">
        <v>0</v>
      </c>
      <c r="BP195" s="13">
        <v>14705</v>
      </c>
      <c r="BQ195" s="13">
        <v>0</v>
      </c>
      <c r="BR195" s="13">
        <v>940</v>
      </c>
      <c r="BS195" s="13">
        <v>0</v>
      </c>
      <c r="BT195" s="13">
        <v>0</v>
      </c>
      <c r="BU195" s="13">
        <v>940</v>
      </c>
      <c r="BV195" s="13">
        <v>1870</v>
      </c>
    </row>
    <row r="196" spans="1:74" x14ac:dyDescent="0.45">
      <c r="A196" t="s">
        <v>469</v>
      </c>
      <c r="B196" t="s">
        <v>470</v>
      </c>
      <c r="C196" s="13">
        <v>12375</v>
      </c>
      <c r="D196" s="13">
        <v>4709</v>
      </c>
      <c r="E196" s="13">
        <v>15065</v>
      </c>
      <c r="F196" s="13">
        <v>0</v>
      </c>
      <c r="G196" s="13">
        <f t="shared" si="4"/>
        <v>15065</v>
      </c>
      <c r="H196" s="13">
        <v>0</v>
      </c>
      <c r="I196" s="13">
        <v>0</v>
      </c>
      <c r="J196" s="13">
        <v>2999</v>
      </c>
      <c r="K196" s="13">
        <v>35148</v>
      </c>
      <c r="L196" s="13">
        <v>162741</v>
      </c>
      <c r="M196" s="13">
        <v>46600</v>
      </c>
      <c r="N196" s="13">
        <v>57539</v>
      </c>
      <c r="O196" s="13">
        <v>11883</v>
      </c>
      <c r="P196" s="13"/>
      <c r="Q196" s="13">
        <v>1364</v>
      </c>
      <c r="R196" s="13">
        <v>315275</v>
      </c>
      <c r="S196" s="13">
        <v>1203</v>
      </c>
      <c r="T196" s="13">
        <v>1346</v>
      </c>
      <c r="U196" s="13">
        <v>518</v>
      </c>
      <c r="V196" s="13">
        <v>10921</v>
      </c>
      <c r="W196" s="13">
        <v>1612</v>
      </c>
      <c r="X196" s="13">
        <v>900</v>
      </c>
      <c r="Y196" s="13">
        <v>1014</v>
      </c>
      <c r="Z196" s="13">
        <v>0</v>
      </c>
      <c r="AA196" s="13">
        <f t="shared" si="5"/>
        <v>17514</v>
      </c>
      <c r="AB196" s="13">
        <v>591</v>
      </c>
      <c r="AC196" s="13">
        <v>18105</v>
      </c>
      <c r="AD196" s="13">
        <v>1778</v>
      </c>
      <c r="AE196" s="13">
        <v>424</v>
      </c>
      <c r="AF196" s="13">
        <v>8779</v>
      </c>
      <c r="AG196" s="13">
        <v>0</v>
      </c>
      <c r="AH196" s="13">
        <v>3000</v>
      </c>
      <c r="AI196" s="13">
        <v>296</v>
      </c>
      <c r="AJ196" s="13">
        <v>32382</v>
      </c>
      <c r="AK196" s="13">
        <v>7448</v>
      </c>
      <c r="AL196" s="13">
        <v>0</v>
      </c>
      <c r="AM196" s="13">
        <v>3973</v>
      </c>
      <c r="AN196" s="13">
        <v>320</v>
      </c>
      <c r="AO196" s="13">
        <v>11741</v>
      </c>
      <c r="AP196" s="13">
        <v>571</v>
      </c>
      <c r="AQ196" s="13">
        <v>1533</v>
      </c>
      <c r="AR196" s="13">
        <v>373</v>
      </c>
      <c r="AS196" s="13">
        <v>2477</v>
      </c>
      <c r="AT196" s="13"/>
      <c r="AU196" s="13">
        <v>310</v>
      </c>
      <c r="AV196" s="13"/>
      <c r="AW196" s="13">
        <v>0</v>
      </c>
      <c r="AX196" s="13">
        <v>3097</v>
      </c>
      <c r="AY196" s="13">
        <v>3407</v>
      </c>
      <c r="AZ196" s="13">
        <v>32280</v>
      </c>
      <c r="BA196" s="13">
        <v>4848</v>
      </c>
      <c r="BB196" s="13">
        <v>37128</v>
      </c>
      <c r="BC196" s="13"/>
      <c r="BD196" s="13">
        <v>0</v>
      </c>
      <c r="BE196" s="13">
        <v>0</v>
      </c>
      <c r="BF196" s="13">
        <v>329</v>
      </c>
      <c r="BG196" s="13">
        <v>621</v>
      </c>
      <c r="BH196" s="13">
        <v>16054</v>
      </c>
      <c r="BI196" s="13">
        <v>57539</v>
      </c>
      <c r="BJ196" s="13">
        <v>11883</v>
      </c>
      <c r="BK196" s="13"/>
      <c r="BL196" s="13">
        <v>9150</v>
      </c>
      <c r="BM196" s="13">
        <v>7660</v>
      </c>
      <c r="BN196" s="13">
        <v>5</v>
      </c>
      <c r="BO196" s="13">
        <v>0</v>
      </c>
      <c r="BP196" s="13">
        <v>16815</v>
      </c>
      <c r="BQ196" s="13">
        <v>10</v>
      </c>
      <c r="BR196" s="13">
        <v>1455</v>
      </c>
      <c r="BS196" s="13">
        <v>5</v>
      </c>
      <c r="BT196" s="13">
        <v>0</v>
      </c>
      <c r="BU196" s="13">
        <v>1470</v>
      </c>
      <c r="BV196" s="13">
        <v>3295</v>
      </c>
    </row>
    <row r="197" spans="1:74" x14ac:dyDescent="0.45">
      <c r="A197" t="s">
        <v>471</v>
      </c>
      <c r="B197" t="s">
        <v>472</v>
      </c>
      <c r="C197" s="13">
        <v>8105</v>
      </c>
      <c r="D197" s="13">
        <v>3714</v>
      </c>
      <c r="E197" s="13">
        <v>14454</v>
      </c>
      <c r="F197" s="13">
        <v>0</v>
      </c>
      <c r="G197" s="13">
        <f t="shared" ref="G197:G214" si="6">E197+F197</f>
        <v>14454</v>
      </c>
      <c r="H197" s="13">
        <v>0</v>
      </c>
      <c r="I197" s="13">
        <v>3329</v>
      </c>
      <c r="J197" s="13">
        <v>2879</v>
      </c>
      <c r="K197" s="13">
        <v>32481</v>
      </c>
      <c r="L197" s="13">
        <v>191456</v>
      </c>
      <c r="M197" s="13">
        <v>38033</v>
      </c>
      <c r="N197" s="13">
        <v>56199</v>
      </c>
      <c r="O197" s="13">
        <v>2386</v>
      </c>
      <c r="P197" s="13"/>
      <c r="Q197" s="13">
        <v>3095</v>
      </c>
      <c r="R197" s="13">
        <v>323650</v>
      </c>
      <c r="S197" s="13">
        <v>2485</v>
      </c>
      <c r="T197" s="13">
        <v>1887</v>
      </c>
      <c r="U197" s="13">
        <v>851</v>
      </c>
      <c r="V197" s="13">
        <v>4288</v>
      </c>
      <c r="W197" s="13">
        <v>1715</v>
      </c>
      <c r="X197" s="13">
        <v>1174</v>
      </c>
      <c r="Y197" s="13">
        <v>2250</v>
      </c>
      <c r="Z197" s="13">
        <v>21</v>
      </c>
      <c r="AA197" s="13">
        <f t="shared" ref="AA197:AA214" si="7">SUM(S197:Z197)</f>
        <v>14671</v>
      </c>
      <c r="AB197" s="13">
        <v>1610</v>
      </c>
      <c r="AC197" s="13">
        <v>16281</v>
      </c>
      <c r="AD197" s="13">
        <v>7467</v>
      </c>
      <c r="AE197" s="13">
        <v>1030</v>
      </c>
      <c r="AF197" s="13">
        <v>4006</v>
      </c>
      <c r="AG197" s="13">
        <v>0</v>
      </c>
      <c r="AH197" s="13">
        <v>815</v>
      </c>
      <c r="AI197" s="13">
        <v>65</v>
      </c>
      <c r="AJ197" s="13">
        <v>29664</v>
      </c>
      <c r="AK197" s="13">
        <v>6388</v>
      </c>
      <c r="AL197" s="13">
        <v>161</v>
      </c>
      <c r="AM197" s="13">
        <v>512</v>
      </c>
      <c r="AN197" s="13">
        <v>103</v>
      </c>
      <c r="AO197" s="13">
        <v>7164</v>
      </c>
      <c r="AP197" s="13">
        <v>188</v>
      </c>
      <c r="AQ197" s="13">
        <v>375</v>
      </c>
      <c r="AR197" s="13">
        <v>642</v>
      </c>
      <c r="AS197" s="13">
        <v>1205</v>
      </c>
      <c r="AT197" s="13"/>
      <c r="AU197" s="13">
        <v>158</v>
      </c>
      <c r="AV197" s="13"/>
      <c r="AW197" s="13">
        <v>12</v>
      </c>
      <c r="AX197" s="13">
        <v>4668</v>
      </c>
      <c r="AY197" s="13">
        <v>4838</v>
      </c>
      <c r="AZ197" s="13">
        <v>35584</v>
      </c>
      <c r="BA197" s="13">
        <v>5096</v>
      </c>
      <c r="BB197" s="13">
        <v>40680</v>
      </c>
      <c r="BC197" s="13"/>
      <c r="BD197" s="13">
        <v>4784</v>
      </c>
      <c r="BE197" s="13">
        <v>0</v>
      </c>
      <c r="BF197" s="13">
        <v>0</v>
      </c>
      <c r="BG197" s="13">
        <v>66</v>
      </c>
      <c r="BH197" s="13">
        <v>5831</v>
      </c>
      <c r="BI197" s="13">
        <v>56199</v>
      </c>
      <c r="BJ197" s="13">
        <v>2386</v>
      </c>
      <c r="BK197" s="13"/>
      <c r="BL197" s="13">
        <v>10610</v>
      </c>
      <c r="BM197" s="13">
        <v>8535</v>
      </c>
      <c r="BN197" s="13">
        <v>10</v>
      </c>
      <c r="BO197" s="13">
        <v>0</v>
      </c>
      <c r="BP197" s="13">
        <v>19155</v>
      </c>
      <c r="BQ197" s="13">
        <v>0</v>
      </c>
      <c r="BR197" s="13">
        <v>1995</v>
      </c>
      <c r="BS197" s="13">
        <v>5</v>
      </c>
      <c r="BT197" s="13">
        <v>0</v>
      </c>
      <c r="BU197" s="13">
        <v>2000</v>
      </c>
      <c r="BV197" s="13">
        <v>3320</v>
      </c>
    </row>
    <row r="198" spans="1:74" x14ac:dyDescent="0.45">
      <c r="A198" t="s">
        <v>473</v>
      </c>
      <c r="B198" t="s">
        <v>474</v>
      </c>
      <c r="C198" s="13">
        <v>10564</v>
      </c>
      <c r="D198" s="13">
        <v>1862</v>
      </c>
      <c r="E198" s="13">
        <v>1561</v>
      </c>
      <c r="F198" s="13">
        <v>0</v>
      </c>
      <c r="G198" s="13">
        <f t="shared" si="6"/>
        <v>1561</v>
      </c>
      <c r="H198" s="13">
        <v>0</v>
      </c>
      <c r="I198" s="13">
        <v>0</v>
      </c>
      <c r="J198" s="13">
        <v>1461</v>
      </c>
      <c r="K198" s="13">
        <v>15448</v>
      </c>
      <c r="L198" s="13">
        <v>110749</v>
      </c>
      <c r="M198" s="13">
        <v>3244</v>
      </c>
      <c r="N198" s="13">
        <v>15061</v>
      </c>
      <c r="O198" s="13">
        <v>395</v>
      </c>
      <c r="P198" s="13"/>
      <c r="Q198" s="13">
        <v>157</v>
      </c>
      <c r="R198" s="13">
        <v>145054</v>
      </c>
      <c r="S198" s="13">
        <v>71</v>
      </c>
      <c r="T198" s="13">
        <v>20</v>
      </c>
      <c r="U198" s="13">
        <v>0</v>
      </c>
      <c r="V198" s="13">
        <v>80</v>
      </c>
      <c r="W198" s="13">
        <v>13</v>
      </c>
      <c r="X198" s="13">
        <v>105</v>
      </c>
      <c r="Y198" s="13">
        <v>0</v>
      </c>
      <c r="Z198" s="13">
        <v>0</v>
      </c>
      <c r="AA198" s="13">
        <f t="shared" si="7"/>
        <v>289</v>
      </c>
      <c r="AB198" s="13">
        <v>3</v>
      </c>
      <c r="AC198" s="13">
        <v>292</v>
      </c>
      <c r="AD198" s="13">
        <v>314</v>
      </c>
      <c r="AE198" s="13">
        <v>0</v>
      </c>
      <c r="AF198" s="13">
        <v>1569</v>
      </c>
      <c r="AG198" s="13">
        <v>0</v>
      </c>
      <c r="AH198" s="13">
        <v>209</v>
      </c>
      <c r="AI198" s="13">
        <v>89</v>
      </c>
      <c r="AJ198" s="13">
        <v>2473</v>
      </c>
      <c r="AK198" s="13">
        <v>694</v>
      </c>
      <c r="AL198" s="13">
        <v>0</v>
      </c>
      <c r="AM198" s="13">
        <v>0</v>
      </c>
      <c r="AN198" s="13">
        <v>0</v>
      </c>
      <c r="AO198" s="13">
        <v>694</v>
      </c>
      <c r="AP198" s="13">
        <v>0</v>
      </c>
      <c r="AQ198" s="13">
        <v>0</v>
      </c>
      <c r="AR198" s="13">
        <v>77</v>
      </c>
      <c r="AS198" s="13">
        <v>77</v>
      </c>
      <c r="AT198" s="13"/>
      <c r="AU198" s="13">
        <v>435</v>
      </c>
      <c r="AV198" s="13"/>
      <c r="AW198" s="13">
        <v>1436</v>
      </c>
      <c r="AX198" s="13">
        <v>1385</v>
      </c>
      <c r="AY198" s="13">
        <v>3256</v>
      </c>
      <c r="AZ198" s="13">
        <v>3838</v>
      </c>
      <c r="BA198" s="13">
        <v>1109</v>
      </c>
      <c r="BB198" s="13">
        <v>4947</v>
      </c>
      <c r="BC198" s="13"/>
      <c r="BD198" s="13">
        <v>392</v>
      </c>
      <c r="BE198" s="13">
        <v>227</v>
      </c>
      <c r="BF198" s="13">
        <v>1062</v>
      </c>
      <c r="BG198" s="13">
        <v>0</v>
      </c>
      <c r="BH198" s="13">
        <v>5177</v>
      </c>
      <c r="BI198" s="13">
        <v>15061</v>
      </c>
      <c r="BJ198" s="13">
        <v>395</v>
      </c>
      <c r="BK198" s="13"/>
      <c r="BL198" s="13">
        <v>10375</v>
      </c>
      <c r="BM198" s="13">
        <v>8280</v>
      </c>
      <c r="BN198" s="13">
        <v>15</v>
      </c>
      <c r="BO198" s="13">
        <v>0</v>
      </c>
      <c r="BP198" s="13">
        <v>18665</v>
      </c>
      <c r="BQ198" s="13">
        <v>0</v>
      </c>
      <c r="BR198" s="13">
        <v>720</v>
      </c>
      <c r="BS198" s="13">
        <v>0</v>
      </c>
      <c r="BT198" s="13">
        <v>0</v>
      </c>
      <c r="BU198" s="13">
        <v>720</v>
      </c>
      <c r="BV198" s="13">
        <v>1780</v>
      </c>
    </row>
    <row r="199" spans="1:74" x14ac:dyDescent="0.45">
      <c r="A199" t="s">
        <v>475</v>
      </c>
      <c r="B199" t="s">
        <v>476</v>
      </c>
      <c r="C199" s="13">
        <v>5060</v>
      </c>
      <c r="D199" s="13">
        <v>570</v>
      </c>
      <c r="E199" s="13">
        <v>242</v>
      </c>
      <c r="F199" s="13">
        <v>0</v>
      </c>
      <c r="G199" s="13">
        <f t="shared" si="6"/>
        <v>242</v>
      </c>
      <c r="H199" s="13">
        <v>0</v>
      </c>
      <c r="I199" s="13">
        <v>0</v>
      </c>
      <c r="J199" s="13">
        <v>223</v>
      </c>
      <c r="K199" s="13">
        <v>6095</v>
      </c>
      <c r="L199" s="13">
        <v>13643</v>
      </c>
      <c r="M199" s="13">
        <v>0</v>
      </c>
      <c r="N199" s="13">
        <v>4797</v>
      </c>
      <c r="O199" s="13">
        <v>245</v>
      </c>
      <c r="P199" s="13"/>
      <c r="Q199" s="13">
        <v>3371</v>
      </c>
      <c r="R199" s="13">
        <v>28151</v>
      </c>
      <c r="S199" s="13">
        <v>0</v>
      </c>
      <c r="T199" s="13">
        <v>0</v>
      </c>
      <c r="U199" s="13">
        <v>0</v>
      </c>
      <c r="V199" s="13">
        <v>0</v>
      </c>
      <c r="W199" s="13">
        <v>0</v>
      </c>
      <c r="X199" s="13">
        <v>0</v>
      </c>
      <c r="Y199" s="13">
        <v>0</v>
      </c>
      <c r="Z199" s="13">
        <v>0</v>
      </c>
      <c r="AA199" s="13">
        <f t="shared" si="7"/>
        <v>0</v>
      </c>
      <c r="AB199" s="13">
        <v>0</v>
      </c>
      <c r="AC199" s="13">
        <v>0</v>
      </c>
      <c r="AD199" s="13">
        <v>0</v>
      </c>
      <c r="AE199" s="13">
        <v>0</v>
      </c>
      <c r="AF199" s="13">
        <v>0</v>
      </c>
      <c r="AG199" s="13">
        <v>0</v>
      </c>
      <c r="AH199" s="13">
        <v>0</v>
      </c>
      <c r="AI199" s="13">
        <v>0</v>
      </c>
      <c r="AJ199" s="13">
        <v>0</v>
      </c>
      <c r="AK199" s="13">
        <v>0</v>
      </c>
      <c r="AL199" s="13">
        <v>0</v>
      </c>
      <c r="AM199" s="13">
        <v>0</v>
      </c>
      <c r="AN199" s="13">
        <v>0</v>
      </c>
      <c r="AO199" s="13">
        <v>0</v>
      </c>
      <c r="AP199" s="13">
        <v>0</v>
      </c>
      <c r="AQ199" s="13">
        <v>0</v>
      </c>
      <c r="AR199" s="13">
        <v>0</v>
      </c>
      <c r="AS199" s="13">
        <v>0</v>
      </c>
      <c r="AT199" s="13"/>
      <c r="AU199" s="13">
        <v>0</v>
      </c>
      <c r="AV199" s="13"/>
      <c r="AW199" s="13">
        <v>0</v>
      </c>
      <c r="AX199" s="13">
        <v>486</v>
      </c>
      <c r="AY199" s="13">
        <v>486</v>
      </c>
      <c r="AZ199" s="13">
        <v>2310</v>
      </c>
      <c r="BA199" s="13">
        <v>364</v>
      </c>
      <c r="BB199" s="13">
        <v>2674</v>
      </c>
      <c r="BC199" s="13"/>
      <c r="BD199" s="13">
        <v>0</v>
      </c>
      <c r="BE199" s="13">
        <v>0</v>
      </c>
      <c r="BF199" s="13">
        <v>390</v>
      </c>
      <c r="BG199" s="13">
        <v>0</v>
      </c>
      <c r="BH199" s="13">
        <v>1247</v>
      </c>
      <c r="BI199" s="13">
        <v>4797</v>
      </c>
      <c r="BJ199" s="13">
        <v>245</v>
      </c>
      <c r="BK199" s="13"/>
      <c r="BL199" s="13">
        <v>790</v>
      </c>
      <c r="BM199" s="13">
        <v>400</v>
      </c>
      <c r="BN199" s="13">
        <v>0</v>
      </c>
      <c r="BO199" s="13">
        <v>0</v>
      </c>
      <c r="BP199" s="13">
        <v>1195</v>
      </c>
      <c r="BQ199" s="13">
        <v>5</v>
      </c>
      <c r="BR199" s="13">
        <v>420</v>
      </c>
      <c r="BS199" s="13">
        <v>0</v>
      </c>
      <c r="BT199" s="13">
        <v>0</v>
      </c>
      <c r="BU199" s="13">
        <v>425</v>
      </c>
      <c r="BV199" s="13">
        <v>615</v>
      </c>
    </row>
    <row r="200" spans="1:74" x14ac:dyDescent="0.45">
      <c r="A200" t="s">
        <v>477</v>
      </c>
      <c r="B200" t="s">
        <v>478</v>
      </c>
      <c r="C200" s="13">
        <v>139</v>
      </c>
      <c r="D200" s="13">
        <v>0</v>
      </c>
      <c r="E200" s="13">
        <v>0</v>
      </c>
      <c r="F200" s="13">
        <v>0</v>
      </c>
      <c r="G200" s="13">
        <f t="shared" si="6"/>
        <v>0</v>
      </c>
      <c r="H200" s="13">
        <v>186</v>
      </c>
      <c r="I200" s="13">
        <v>0</v>
      </c>
      <c r="J200" s="13">
        <v>2</v>
      </c>
      <c r="K200" s="13">
        <v>327</v>
      </c>
      <c r="L200" s="13">
        <v>3445</v>
      </c>
      <c r="M200" s="13">
        <v>0</v>
      </c>
      <c r="N200" s="13">
        <v>206</v>
      </c>
      <c r="O200" s="13">
        <v>5</v>
      </c>
      <c r="P200" s="13"/>
      <c r="Q200" s="13">
        <v>8</v>
      </c>
      <c r="R200" s="13">
        <v>3991</v>
      </c>
      <c r="S200" s="13">
        <v>0</v>
      </c>
      <c r="T200" s="13">
        <v>0</v>
      </c>
      <c r="U200" s="13">
        <v>0</v>
      </c>
      <c r="V200" s="13">
        <v>0</v>
      </c>
      <c r="W200" s="13">
        <v>0</v>
      </c>
      <c r="X200" s="13">
        <v>0</v>
      </c>
      <c r="Y200" s="13">
        <v>0</v>
      </c>
      <c r="Z200" s="13">
        <v>0</v>
      </c>
      <c r="AA200" s="13">
        <f t="shared" si="7"/>
        <v>0</v>
      </c>
      <c r="AB200" s="13">
        <v>0</v>
      </c>
      <c r="AC200" s="13">
        <v>0</v>
      </c>
      <c r="AD200" s="13">
        <v>0</v>
      </c>
      <c r="AE200" s="13">
        <v>0</v>
      </c>
      <c r="AF200" s="13">
        <v>0</v>
      </c>
      <c r="AG200" s="13">
        <v>0</v>
      </c>
      <c r="AH200" s="13">
        <v>0</v>
      </c>
      <c r="AI200" s="13">
        <v>0</v>
      </c>
      <c r="AJ200" s="13">
        <v>0</v>
      </c>
      <c r="AK200" s="13">
        <v>0</v>
      </c>
      <c r="AL200" s="13">
        <v>0</v>
      </c>
      <c r="AM200" s="13">
        <v>0</v>
      </c>
      <c r="AN200" s="13">
        <v>0</v>
      </c>
      <c r="AO200" s="13">
        <v>0</v>
      </c>
      <c r="AP200" s="13">
        <v>0</v>
      </c>
      <c r="AQ200" s="13">
        <v>0</v>
      </c>
      <c r="AR200" s="13">
        <v>0</v>
      </c>
      <c r="AS200" s="13">
        <v>0</v>
      </c>
      <c r="AT200" s="13"/>
      <c r="AU200" s="13">
        <v>0</v>
      </c>
      <c r="AV200" s="13"/>
      <c r="AW200" s="13">
        <v>0</v>
      </c>
      <c r="AX200" s="13">
        <v>0</v>
      </c>
      <c r="AY200" s="13">
        <v>0</v>
      </c>
      <c r="AZ200" s="13">
        <v>0</v>
      </c>
      <c r="BA200" s="13">
        <v>0</v>
      </c>
      <c r="BB200" s="13">
        <v>0</v>
      </c>
      <c r="BC200" s="13"/>
      <c r="BD200" s="13">
        <v>0</v>
      </c>
      <c r="BE200" s="13">
        <v>0</v>
      </c>
      <c r="BF200" s="13">
        <v>0</v>
      </c>
      <c r="BG200" s="13">
        <v>0</v>
      </c>
      <c r="BH200" s="13">
        <v>206</v>
      </c>
      <c r="BI200" s="13">
        <v>206</v>
      </c>
      <c r="BJ200" s="13">
        <v>5</v>
      </c>
      <c r="BK200" s="13"/>
      <c r="BL200" s="13"/>
      <c r="BM200" s="13"/>
      <c r="BN200" s="13"/>
      <c r="BO200" s="13"/>
      <c r="BP200" s="13"/>
      <c r="BQ200" s="13"/>
      <c r="BR200" s="13"/>
      <c r="BS200" s="13"/>
      <c r="BT200" s="13"/>
      <c r="BU200" s="13"/>
      <c r="BV200" s="13"/>
    </row>
    <row r="201" spans="1:74" x14ac:dyDescent="0.45">
      <c r="A201" t="s">
        <v>481</v>
      </c>
      <c r="B201" t="s">
        <v>482</v>
      </c>
      <c r="C201" s="13">
        <v>36429</v>
      </c>
      <c r="D201" s="13">
        <v>260</v>
      </c>
      <c r="E201" s="13">
        <v>145305</v>
      </c>
      <c r="F201" s="13">
        <v>4711</v>
      </c>
      <c r="G201" s="13">
        <f t="shared" si="6"/>
        <v>150016</v>
      </c>
      <c r="H201" s="13">
        <v>0</v>
      </c>
      <c r="I201" s="13">
        <v>0</v>
      </c>
      <c r="J201" s="13">
        <v>26774</v>
      </c>
      <c r="K201" s="13">
        <v>213479</v>
      </c>
      <c r="L201" s="13">
        <v>564898</v>
      </c>
      <c r="M201" s="13">
        <v>481083</v>
      </c>
      <c r="N201" s="13">
        <v>179240</v>
      </c>
      <c r="O201" s="13">
        <v>7870</v>
      </c>
      <c r="P201" s="13"/>
      <c r="Q201" s="13">
        <v>40509</v>
      </c>
      <c r="R201" s="13">
        <v>1487079</v>
      </c>
      <c r="S201" s="13">
        <v>10250</v>
      </c>
      <c r="T201" s="13">
        <v>55379</v>
      </c>
      <c r="U201" s="13">
        <v>4564</v>
      </c>
      <c r="V201" s="13">
        <v>47476</v>
      </c>
      <c r="W201" s="13">
        <v>15557</v>
      </c>
      <c r="X201" s="13">
        <v>2681</v>
      </c>
      <c r="Y201" s="13">
        <v>9877</v>
      </c>
      <c r="Z201" s="13">
        <v>0</v>
      </c>
      <c r="AA201" s="13">
        <f t="shared" si="7"/>
        <v>145784</v>
      </c>
      <c r="AB201" s="13">
        <v>8216</v>
      </c>
      <c r="AC201" s="13">
        <v>154000</v>
      </c>
      <c r="AD201" s="13">
        <v>132550</v>
      </c>
      <c r="AE201" s="13">
        <v>13711</v>
      </c>
      <c r="AF201" s="13">
        <v>60008</v>
      </c>
      <c r="AG201" s="13">
        <v>0</v>
      </c>
      <c r="AH201" s="13">
        <v>21551</v>
      </c>
      <c r="AI201" s="13">
        <v>6908</v>
      </c>
      <c r="AJ201" s="13">
        <v>388728</v>
      </c>
      <c r="AK201" s="13">
        <v>51409</v>
      </c>
      <c r="AL201" s="13">
        <v>1382</v>
      </c>
      <c r="AM201" s="13">
        <v>3428</v>
      </c>
      <c r="AN201" s="13">
        <v>2856</v>
      </c>
      <c r="AO201" s="13">
        <v>59075</v>
      </c>
      <c r="AP201" s="13">
        <v>10708</v>
      </c>
      <c r="AQ201" s="13">
        <v>13063</v>
      </c>
      <c r="AR201" s="13">
        <v>9509</v>
      </c>
      <c r="AS201" s="13">
        <v>33280</v>
      </c>
      <c r="AT201" s="13"/>
      <c r="AU201" s="13">
        <v>11295</v>
      </c>
      <c r="AV201" s="13"/>
      <c r="AW201" s="13">
        <v>172</v>
      </c>
      <c r="AX201" s="13">
        <v>55346</v>
      </c>
      <c r="AY201" s="13">
        <v>66813</v>
      </c>
      <c r="AZ201" s="13">
        <v>44410</v>
      </c>
      <c r="BA201" s="13">
        <v>1391</v>
      </c>
      <c r="BB201" s="13">
        <v>45801</v>
      </c>
      <c r="BC201" s="13"/>
      <c r="BD201" s="13">
        <v>35242</v>
      </c>
      <c r="BE201" s="13">
        <v>0</v>
      </c>
      <c r="BF201" s="13">
        <v>1076</v>
      </c>
      <c r="BG201" s="13">
        <v>7109</v>
      </c>
      <c r="BH201" s="13">
        <v>23199</v>
      </c>
      <c r="BI201" s="13">
        <v>179240</v>
      </c>
      <c r="BJ201" s="13">
        <v>7870</v>
      </c>
      <c r="BK201" s="13"/>
      <c r="BL201" s="13">
        <v>24380</v>
      </c>
      <c r="BM201" s="13">
        <v>16795</v>
      </c>
      <c r="BN201" s="13">
        <v>5</v>
      </c>
      <c r="BO201" s="13">
        <v>0</v>
      </c>
      <c r="BP201" s="13">
        <v>41180</v>
      </c>
      <c r="BQ201" s="13">
        <v>0</v>
      </c>
      <c r="BR201" s="13">
        <v>7695</v>
      </c>
      <c r="BS201" s="13">
        <v>5</v>
      </c>
      <c r="BT201" s="13">
        <v>0</v>
      </c>
      <c r="BU201" s="13">
        <v>7700</v>
      </c>
      <c r="BV201" s="13">
        <v>13075</v>
      </c>
    </row>
    <row r="202" spans="1:74" x14ac:dyDescent="0.45">
      <c r="A202" t="s">
        <v>483</v>
      </c>
      <c r="B202" t="s">
        <v>484</v>
      </c>
      <c r="C202" s="13">
        <v>13438</v>
      </c>
      <c r="D202" s="13">
        <v>4616</v>
      </c>
      <c r="E202" s="13">
        <v>37410</v>
      </c>
      <c r="F202" s="13">
        <v>0</v>
      </c>
      <c r="G202" s="13">
        <f t="shared" si="6"/>
        <v>37410</v>
      </c>
      <c r="H202" s="13">
        <v>0</v>
      </c>
      <c r="I202" s="13">
        <v>0</v>
      </c>
      <c r="J202" s="13">
        <v>5928</v>
      </c>
      <c r="K202" s="13">
        <v>61392</v>
      </c>
      <c r="L202" s="13">
        <v>344496</v>
      </c>
      <c r="M202" s="13">
        <v>137822</v>
      </c>
      <c r="N202" s="13">
        <v>136852</v>
      </c>
      <c r="O202" s="13">
        <v>2698</v>
      </c>
      <c r="P202" s="13"/>
      <c r="Q202" s="13">
        <v>5262</v>
      </c>
      <c r="R202" s="13">
        <v>688522</v>
      </c>
      <c r="S202" s="13">
        <v>6977</v>
      </c>
      <c r="T202" s="13">
        <v>2612</v>
      </c>
      <c r="U202" s="13">
        <v>750</v>
      </c>
      <c r="V202" s="13">
        <v>19169</v>
      </c>
      <c r="W202" s="13">
        <v>2917</v>
      </c>
      <c r="X202" s="13">
        <v>708</v>
      </c>
      <c r="Y202" s="13">
        <v>2986</v>
      </c>
      <c r="Z202" s="13">
        <v>0</v>
      </c>
      <c r="AA202" s="13">
        <f t="shared" si="7"/>
        <v>36119</v>
      </c>
      <c r="AB202" s="13">
        <v>3090</v>
      </c>
      <c r="AC202" s="13">
        <v>39209</v>
      </c>
      <c r="AD202" s="13">
        <v>9345</v>
      </c>
      <c r="AE202" s="13">
        <v>488</v>
      </c>
      <c r="AF202" s="13">
        <v>53889</v>
      </c>
      <c r="AG202" s="13">
        <v>0</v>
      </c>
      <c r="AH202" s="13">
        <v>8501</v>
      </c>
      <c r="AI202" s="13">
        <v>1595</v>
      </c>
      <c r="AJ202" s="13">
        <v>113027</v>
      </c>
      <c r="AK202" s="13">
        <v>13087</v>
      </c>
      <c r="AL202" s="13">
        <v>84</v>
      </c>
      <c r="AM202" s="13">
        <v>293</v>
      </c>
      <c r="AN202" s="13">
        <v>212</v>
      </c>
      <c r="AO202" s="13">
        <v>13676</v>
      </c>
      <c r="AP202" s="13">
        <v>109</v>
      </c>
      <c r="AQ202" s="13">
        <v>9442</v>
      </c>
      <c r="AR202" s="13">
        <v>1568</v>
      </c>
      <c r="AS202" s="13">
        <v>11119</v>
      </c>
      <c r="AT202" s="13"/>
      <c r="AU202" s="13">
        <v>368</v>
      </c>
      <c r="AV202" s="13"/>
      <c r="AW202" s="13">
        <v>8</v>
      </c>
      <c r="AX202" s="13">
        <v>3189</v>
      </c>
      <c r="AY202" s="13">
        <v>3565</v>
      </c>
      <c r="AZ202" s="13">
        <v>36355</v>
      </c>
      <c r="BA202" s="13">
        <v>11423</v>
      </c>
      <c r="BB202" s="13">
        <v>47778</v>
      </c>
      <c r="BC202" s="13"/>
      <c r="BD202" s="13">
        <v>5317</v>
      </c>
      <c r="BE202" s="13">
        <v>0</v>
      </c>
      <c r="BF202" s="13">
        <v>782</v>
      </c>
      <c r="BG202" s="13">
        <v>153</v>
      </c>
      <c r="BH202" s="13">
        <v>79257</v>
      </c>
      <c r="BI202" s="13">
        <v>136852</v>
      </c>
      <c r="BJ202" s="13">
        <v>2698</v>
      </c>
      <c r="BK202" s="13"/>
      <c r="BL202" s="13">
        <v>13195</v>
      </c>
      <c r="BM202" s="13">
        <v>12805</v>
      </c>
      <c r="BN202" s="13">
        <v>80</v>
      </c>
      <c r="BO202" s="13">
        <v>0</v>
      </c>
      <c r="BP202" s="13">
        <v>26080</v>
      </c>
      <c r="BQ202" s="13">
        <v>0</v>
      </c>
      <c r="BR202" s="13">
        <v>2635</v>
      </c>
      <c r="BS202" s="13">
        <v>0</v>
      </c>
      <c r="BT202" s="13">
        <v>0</v>
      </c>
      <c r="BU202" s="13">
        <v>2635</v>
      </c>
      <c r="BV202" s="13">
        <v>6815</v>
      </c>
    </row>
    <row r="203" spans="1:74" x14ac:dyDescent="0.45">
      <c r="A203" t="s">
        <v>485</v>
      </c>
      <c r="B203" t="s">
        <v>486</v>
      </c>
      <c r="C203" s="13">
        <v>0</v>
      </c>
      <c r="D203" s="13">
        <v>0</v>
      </c>
      <c r="E203" s="13">
        <v>0</v>
      </c>
      <c r="F203" s="13"/>
      <c r="G203" s="13">
        <f t="shared" si="6"/>
        <v>0</v>
      </c>
      <c r="H203" s="13">
        <v>0</v>
      </c>
      <c r="I203" s="13">
        <v>0</v>
      </c>
      <c r="J203" s="13">
        <v>0</v>
      </c>
      <c r="K203" s="13">
        <v>0</v>
      </c>
      <c r="L203" s="13">
        <v>738</v>
      </c>
      <c r="M203" s="13">
        <v>0</v>
      </c>
      <c r="N203" s="13">
        <v>1569</v>
      </c>
      <c r="O203" s="13">
        <v>1</v>
      </c>
      <c r="P203" s="13"/>
      <c r="Q203" s="13">
        <v>767</v>
      </c>
      <c r="R203" s="13">
        <v>3075</v>
      </c>
      <c r="S203" s="13"/>
      <c r="T203" s="13"/>
      <c r="U203" s="13"/>
      <c r="V203" s="13"/>
      <c r="W203" s="13"/>
      <c r="X203" s="13"/>
      <c r="Y203" s="13"/>
      <c r="Z203" s="13"/>
      <c r="AA203" s="13">
        <f t="shared" si="7"/>
        <v>0</v>
      </c>
      <c r="AB203" s="13"/>
      <c r="AC203" s="13"/>
      <c r="AD203" s="13"/>
      <c r="AE203" s="13"/>
      <c r="AF203" s="13"/>
      <c r="AG203" s="13"/>
      <c r="AH203" s="13"/>
      <c r="AI203" s="13"/>
      <c r="AJ203" s="13">
        <v>0</v>
      </c>
      <c r="AK203" s="13"/>
      <c r="AL203" s="13"/>
      <c r="AM203" s="13"/>
      <c r="AN203" s="13"/>
      <c r="AO203" s="13">
        <v>0</v>
      </c>
      <c r="AP203" s="13"/>
      <c r="AQ203" s="13"/>
      <c r="AR203" s="13"/>
      <c r="AS203" s="13">
        <v>0</v>
      </c>
      <c r="AT203" s="13"/>
      <c r="AU203" s="13">
        <v>0</v>
      </c>
      <c r="AV203" s="13"/>
      <c r="AW203" s="13">
        <v>0</v>
      </c>
      <c r="AX203" s="13">
        <v>0</v>
      </c>
      <c r="AY203" s="13">
        <v>0</v>
      </c>
      <c r="AZ203" s="13">
        <v>0</v>
      </c>
      <c r="BA203" s="13">
        <v>0</v>
      </c>
      <c r="BB203" s="13">
        <v>0</v>
      </c>
      <c r="BC203" s="13"/>
      <c r="BD203" s="13">
        <v>0</v>
      </c>
      <c r="BE203" s="13">
        <v>0</v>
      </c>
      <c r="BF203" s="13">
        <v>0</v>
      </c>
      <c r="BG203" s="13">
        <v>0</v>
      </c>
      <c r="BH203" s="13">
        <v>1569</v>
      </c>
      <c r="BI203" s="13">
        <v>1569</v>
      </c>
      <c r="BJ203" s="13">
        <v>1</v>
      </c>
      <c r="BK203" s="13"/>
      <c r="BL203" s="13">
        <v>145</v>
      </c>
      <c r="BM203" s="13">
        <v>25</v>
      </c>
      <c r="BN203" s="13">
        <v>0</v>
      </c>
      <c r="BO203" s="13">
        <v>0</v>
      </c>
      <c r="BP203" s="13">
        <v>170</v>
      </c>
      <c r="BQ203" s="13"/>
      <c r="BR203" s="13"/>
      <c r="BS203" s="13"/>
      <c r="BT203" s="13"/>
      <c r="BU203" s="13"/>
      <c r="BV203" s="13"/>
    </row>
    <row r="204" spans="1:74" x14ac:dyDescent="0.45">
      <c r="A204" t="s">
        <v>487</v>
      </c>
      <c r="B204" t="s">
        <v>488</v>
      </c>
      <c r="C204" s="13">
        <v>9295</v>
      </c>
      <c r="D204" s="13">
        <v>3322</v>
      </c>
      <c r="E204" s="13">
        <v>5364</v>
      </c>
      <c r="F204" s="13">
        <v>2589</v>
      </c>
      <c r="G204" s="13">
        <f t="shared" si="6"/>
        <v>7953</v>
      </c>
      <c r="H204" s="13">
        <v>0</v>
      </c>
      <c r="I204" s="13">
        <v>137</v>
      </c>
      <c r="J204" s="13">
        <v>1921</v>
      </c>
      <c r="K204" s="13">
        <v>22628</v>
      </c>
      <c r="L204" s="13">
        <v>206223</v>
      </c>
      <c r="M204" s="13">
        <v>13823</v>
      </c>
      <c r="N204" s="13">
        <v>40492</v>
      </c>
      <c r="O204" s="13">
        <v>841</v>
      </c>
      <c r="P204" s="13"/>
      <c r="Q204" s="13">
        <v>61</v>
      </c>
      <c r="R204" s="13">
        <v>284068</v>
      </c>
      <c r="S204" s="13">
        <v>271</v>
      </c>
      <c r="T204" s="13">
        <v>27</v>
      </c>
      <c r="U204" s="13">
        <v>465</v>
      </c>
      <c r="V204" s="13">
        <v>1827</v>
      </c>
      <c r="W204" s="13">
        <v>152</v>
      </c>
      <c r="X204" s="13">
        <v>762</v>
      </c>
      <c r="Y204" s="13">
        <v>0</v>
      </c>
      <c r="Z204" s="13">
        <v>0</v>
      </c>
      <c r="AA204" s="13">
        <f t="shared" si="7"/>
        <v>3504</v>
      </c>
      <c r="AB204" s="13">
        <v>48</v>
      </c>
      <c r="AC204" s="13">
        <v>3552</v>
      </c>
      <c r="AD204" s="13">
        <v>1379</v>
      </c>
      <c r="AE204" s="13">
        <v>0</v>
      </c>
      <c r="AF204" s="13">
        <v>4062</v>
      </c>
      <c r="AG204" s="13">
        <v>0</v>
      </c>
      <c r="AH204" s="13">
        <v>837</v>
      </c>
      <c r="AI204" s="13">
        <v>190</v>
      </c>
      <c r="AJ204" s="13">
        <v>10020</v>
      </c>
      <c r="AK204" s="13">
        <v>1871</v>
      </c>
      <c r="AL204" s="13">
        <v>0</v>
      </c>
      <c r="AM204" s="13">
        <v>-5</v>
      </c>
      <c r="AN204" s="13">
        <v>1145</v>
      </c>
      <c r="AO204" s="13">
        <v>3011</v>
      </c>
      <c r="AP204" s="13">
        <v>0</v>
      </c>
      <c r="AQ204" s="13">
        <v>0</v>
      </c>
      <c r="AR204" s="13">
        <v>792</v>
      </c>
      <c r="AS204" s="13">
        <v>792</v>
      </c>
      <c r="AT204" s="13"/>
      <c r="AU204" s="13">
        <v>771</v>
      </c>
      <c r="AV204" s="13"/>
      <c r="AW204" s="13">
        <v>1341</v>
      </c>
      <c r="AX204" s="13">
        <v>822</v>
      </c>
      <c r="AY204" s="13">
        <v>2934</v>
      </c>
      <c r="AZ204" s="13">
        <v>19465</v>
      </c>
      <c r="BA204" s="13">
        <v>4555</v>
      </c>
      <c r="BB204" s="13">
        <v>24020</v>
      </c>
      <c r="BC204" s="13"/>
      <c r="BD204" s="13">
        <v>0</v>
      </c>
      <c r="BE204" s="13">
        <v>0</v>
      </c>
      <c r="BF204" s="13">
        <v>0</v>
      </c>
      <c r="BG204" s="13">
        <v>0</v>
      </c>
      <c r="BH204" s="13">
        <v>13538</v>
      </c>
      <c r="BI204" s="13">
        <v>40492</v>
      </c>
      <c r="BJ204" s="13">
        <v>841</v>
      </c>
      <c r="BK204" s="13"/>
      <c r="BL204" s="13">
        <v>16440</v>
      </c>
      <c r="BM204" s="13">
        <v>13115</v>
      </c>
      <c r="BN204" s="13">
        <v>0</v>
      </c>
      <c r="BO204" s="13">
        <v>0</v>
      </c>
      <c r="BP204" s="13">
        <v>29555</v>
      </c>
      <c r="BQ204" s="13">
        <v>0</v>
      </c>
      <c r="BR204" s="13">
        <v>1885</v>
      </c>
      <c r="BS204" s="13">
        <v>10</v>
      </c>
      <c r="BT204" s="13">
        <v>0</v>
      </c>
      <c r="BU204" s="13">
        <v>1895</v>
      </c>
      <c r="BV204" s="13">
        <v>3990</v>
      </c>
    </row>
    <row r="205" spans="1:74" x14ac:dyDescent="0.45">
      <c r="A205" t="s">
        <v>489</v>
      </c>
      <c r="B205" t="s">
        <v>490</v>
      </c>
      <c r="C205" s="13">
        <v>0</v>
      </c>
      <c r="D205" s="13">
        <v>0</v>
      </c>
      <c r="E205" s="13">
        <v>0</v>
      </c>
      <c r="F205" s="13"/>
      <c r="G205" s="13">
        <f t="shared" si="6"/>
        <v>0</v>
      </c>
      <c r="H205" s="13">
        <v>0</v>
      </c>
      <c r="I205" s="13">
        <v>0</v>
      </c>
      <c r="J205" s="13">
        <v>0</v>
      </c>
      <c r="K205" s="13">
        <v>0</v>
      </c>
      <c r="L205" s="13">
        <v>760</v>
      </c>
      <c r="M205" s="13">
        <v>0</v>
      </c>
      <c r="N205" s="13">
        <v>5851</v>
      </c>
      <c r="O205" s="13">
        <v>3297</v>
      </c>
      <c r="P205" s="13"/>
      <c r="Q205" s="13">
        <v>390</v>
      </c>
      <c r="R205" s="13">
        <v>10298</v>
      </c>
      <c r="S205" s="13"/>
      <c r="T205" s="13"/>
      <c r="U205" s="13"/>
      <c r="V205" s="13"/>
      <c r="W205" s="13"/>
      <c r="X205" s="13"/>
      <c r="Y205" s="13"/>
      <c r="Z205" s="13"/>
      <c r="AA205" s="13">
        <f t="shared" si="7"/>
        <v>0</v>
      </c>
      <c r="AB205" s="13"/>
      <c r="AC205" s="13"/>
      <c r="AD205" s="13"/>
      <c r="AE205" s="13"/>
      <c r="AF205" s="13"/>
      <c r="AG205" s="13"/>
      <c r="AH205" s="13"/>
      <c r="AI205" s="13"/>
      <c r="AJ205" s="13">
        <v>0</v>
      </c>
      <c r="AK205" s="13"/>
      <c r="AL205" s="13"/>
      <c r="AM205" s="13"/>
      <c r="AN205" s="13"/>
      <c r="AO205" s="13">
        <v>0</v>
      </c>
      <c r="AP205" s="13"/>
      <c r="AQ205" s="13"/>
      <c r="AR205" s="13"/>
      <c r="AS205" s="13">
        <v>0</v>
      </c>
      <c r="AT205" s="13"/>
      <c r="AU205" s="13">
        <v>0</v>
      </c>
      <c r="AV205" s="13"/>
      <c r="AW205" s="13">
        <v>0</v>
      </c>
      <c r="AX205" s="13">
        <v>0</v>
      </c>
      <c r="AY205" s="13">
        <v>0</v>
      </c>
      <c r="AZ205" s="13">
        <v>1121</v>
      </c>
      <c r="BA205" s="13">
        <v>774</v>
      </c>
      <c r="BB205" s="13">
        <v>1895</v>
      </c>
      <c r="BC205" s="13"/>
      <c r="BD205" s="13">
        <v>0</v>
      </c>
      <c r="BE205" s="13">
        <v>0</v>
      </c>
      <c r="BF205" s="13">
        <v>0</v>
      </c>
      <c r="BG205" s="13">
        <v>0</v>
      </c>
      <c r="BH205" s="13">
        <v>3956</v>
      </c>
      <c r="BI205" s="13">
        <v>5851</v>
      </c>
      <c r="BJ205" s="13">
        <v>3297</v>
      </c>
      <c r="BK205" s="13"/>
      <c r="BL205" s="13">
        <v>45</v>
      </c>
      <c r="BM205" s="13">
        <v>30</v>
      </c>
      <c r="BN205" s="13">
        <v>0</v>
      </c>
      <c r="BO205" s="13">
        <v>0</v>
      </c>
      <c r="BP205" s="13">
        <v>80</v>
      </c>
      <c r="BQ205" s="13"/>
      <c r="BR205" s="13"/>
      <c r="BS205" s="13"/>
      <c r="BT205" s="13"/>
      <c r="BU205" s="13"/>
      <c r="BV205" s="13"/>
    </row>
    <row r="206" spans="1:74" x14ac:dyDescent="0.45">
      <c r="A206" t="s">
        <v>491</v>
      </c>
      <c r="B206" t="s">
        <v>492</v>
      </c>
      <c r="C206" s="13">
        <v>5858</v>
      </c>
      <c r="D206" s="13">
        <v>654</v>
      </c>
      <c r="E206" s="13">
        <v>380</v>
      </c>
      <c r="F206" s="13">
        <v>0</v>
      </c>
      <c r="G206" s="13">
        <f t="shared" si="6"/>
        <v>380</v>
      </c>
      <c r="H206" s="13">
        <v>2114</v>
      </c>
      <c r="I206" s="13">
        <v>0</v>
      </c>
      <c r="J206" s="13">
        <v>2365</v>
      </c>
      <c r="K206" s="13">
        <v>11371</v>
      </c>
      <c r="L206" s="13">
        <v>77483</v>
      </c>
      <c r="M206" s="13">
        <v>811</v>
      </c>
      <c r="N206" s="13">
        <v>20454</v>
      </c>
      <c r="O206" s="13">
        <v>199</v>
      </c>
      <c r="P206" s="13"/>
      <c r="Q206" s="13">
        <v>453</v>
      </c>
      <c r="R206" s="13">
        <v>110771</v>
      </c>
      <c r="S206" s="13">
        <v>0</v>
      </c>
      <c r="T206" s="13">
        <v>0</v>
      </c>
      <c r="U206" s="13">
        <v>0</v>
      </c>
      <c r="V206" s="13">
        <v>0</v>
      </c>
      <c r="W206" s="13">
        <v>2</v>
      </c>
      <c r="X206" s="13">
        <v>3</v>
      </c>
      <c r="Y206" s="13">
        <v>0</v>
      </c>
      <c r="Z206" s="13">
        <v>0</v>
      </c>
      <c r="AA206" s="13">
        <f t="shared" si="7"/>
        <v>5</v>
      </c>
      <c r="AB206" s="13">
        <v>0</v>
      </c>
      <c r="AC206" s="13">
        <v>5</v>
      </c>
      <c r="AD206" s="13">
        <v>120</v>
      </c>
      <c r="AE206" s="13">
        <v>0</v>
      </c>
      <c r="AF206" s="13">
        <v>378</v>
      </c>
      <c r="AG206" s="13">
        <v>0</v>
      </c>
      <c r="AH206" s="13">
        <v>0</v>
      </c>
      <c r="AI206" s="13">
        <v>0</v>
      </c>
      <c r="AJ206" s="13">
        <v>503</v>
      </c>
      <c r="AK206" s="13">
        <v>308</v>
      </c>
      <c r="AL206" s="13">
        <v>0</v>
      </c>
      <c r="AM206" s="13">
        <v>0</v>
      </c>
      <c r="AN206" s="13">
        <v>0</v>
      </c>
      <c r="AO206" s="13">
        <v>308</v>
      </c>
      <c r="AP206" s="13">
        <v>0</v>
      </c>
      <c r="AQ206" s="13">
        <v>0</v>
      </c>
      <c r="AR206" s="13">
        <v>0</v>
      </c>
      <c r="AS206" s="13">
        <v>0</v>
      </c>
      <c r="AT206" s="13"/>
      <c r="AU206" s="13">
        <v>0</v>
      </c>
      <c r="AV206" s="13"/>
      <c r="AW206" s="13">
        <v>1393</v>
      </c>
      <c r="AX206" s="13">
        <v>9464</v>
      </c>
      <c r="AY206" s="13">
        <v>10857</v>
      </c>
      <c r="AZ206" s="13">
        <v>6463</v>
      </c>
      <c r="BA206" s="13">
        <v>1758</v>
      </c>
      <c r="BB206" s="13">
        <v>8221</v>
      </c>
      <c r="BC206" s="13"/>
      <c r="BD206" s="13">
        <v>0</v>
      </c>
      <c r="BE206" s="13">
        <v>0</v>
      </c>
      <c r="BF206" s="13">
        <v>51</v>
      </c>
      <c r="BG206" s="13">
        <v>0</v>
      </c>
      <c r="BH206" s="13">
        <v>1325</v>
      </c>
      <c r="BI206" s="13">
        <v>20454</v>
      </c>
      <c r="BJ206" s="13">
        <v>199</v>
      </c>
      <c r="BK206" s="13"/>
      <c r="BL206" s="13">
        <v>6800</v>
      </c>
      <c r="BM206" s="13">
        <v>4220</v>
      </c>
      <c r="BN206" s="13">
        <v>40</v>
      </c>
      <c r="BO206" s="13">
        <v>0</v>
      </c>
      <c r="BP206" s="13">
        <v>11055</v>
      </c>
      <c r="BQ206" s="13">
        <v>0</v>
      </c>
      <c r="BR206" s="13">
        <v>1010</v>
      </c>
      <c r="BS206" s="13">
        <v>5</v>
      </c>
      <c r="BT206" s="13">
        <v>0</v>
      </c>
      <c r="BU206" s="13">
        <v>1015</v>
      </c>
      <c r="BV206" s="13">
        <v>1520</v>
      </c>
    </row>
    <row r="207" spans="1:74" x14ac:dyDescent="0.45">
      <c r="A207" t="s">
        <v>493</v>
      </c>
      <c r="B207" t="s">
        <v>494</v>
      </c>
      <c r="C207" s="13">
        <v>10381</v>
      </c>
      <c r="D207" s="13">
        <v>1428</v>
      </c>
      <c r="E207" s="13">
        <v>4649</v>
      </c>
      <c r="F207" s="13">
        <v>0</v>
      </c>
      <c r="G207" s="13">
        <f t="shared" si="6"/>
        <v>4649</v>
      </c>
      <c r="H207" s="13">
        <v>0</v>
      </c>
      <c r="I207" s="13">
        <v>0</v>
      </c>
      <c r="J207" s="13">
        <v>757</v>
      </c>
      <c r="K207" s="13">
        <v>17215</v>
      </c>
      <c r="L207" s="13">
        <v>163788</v>
      </c>
      <c r="M207" s="13">
        <v>4538</v>
      </c>
      <c r="N207" s="13">
        <v>19361</v>
      </c>
      <c r="O207" s="13">
        <v>516</v>
      </c>
      <c r="P207" s="13"/>
      <c r="Q207" s="13">
        <v>4903</v>
      </c>
      <c r="R207" s="13">
        <v>210321</v>
      </c>
      <c r="S207" s="13">
        <v>1</v>
      </c>
      <c r="T207" s="13">
        <v>73</v>
      </c>
      <c r="U207" s="13">
        <v>0</v>
      </c>
      <c r="V207" s="13">
        <v>143</v>
      </c>
      <c r="W207" s="13">
        <v>144</v>
      </c>
      <c r="X207" s="13">
        <v>243</v>
      </c>
      <c r="Y207" s="13">
        <v>0</v>
      </c>
      <c r="Z207" s="13">
        <v>0</v>
      </c>
      <c r="AA207" s="13">
        <f t="shared" si="7"/>
        <v>604</v>
      </c>
      <c r="AB207" s="13">
        <v>130</v>
      </c>
      <c r="AC207" s="13">
        <v>734</v>
      </c>
      <c r="AD207" s="13">
        <v>181</v>
      </c>
      <c r="AE207" s="13">
        <v>135</v>
      </c>
      <c r="AF207" s="13">
        <v>503</v>
      </c>
      <c r="AG207" s="13">
        <v>0</v>
      </c>
      <c r="AH207" s="13">
        <v>527</v>
      </c>
      <c r="AI207" s="13">
        <v>212</v>
      </c>
      <c r="AJ207" s="13">
        <v>2292</v>
      </c>
      <c r="AK207" s="13">
        <v>1767</v>
      </c>
      <c r="AL207" s="13">
        <v>0</v>
      </c>
      <c r="AM207" s="13">
        <v>54</v>
      </c>
      <c r="AN207" s="13">
        <v>139</v>
      </c>
      <c r="AO207" s="13">
        <v>1960</v>
      </c>
      <c r="AP207" s="13">
        <v>34</v>
      </c>
      <c r="AQ207" s="13">
        <v>2</v>
      </c>
      <c r="AR207" s="13">
        <v>250</v>
      </c>
      <c r="AS207" s="13">
        <v>286</v>
      </c>
      <c r="AT207" s="13"/>
      <c r="AU207" s="13">
        <v>0</v>
      </c>
      <c r="AV207" s="13"/>
      <c r="AW207" s="13">
        <v>0</v>
      </c>
      <c r="AX207" s="13">
        <v>5261</v>
      </c>
      <c r="AY207" s="13">
        <v>5261</v>
      </c>
      <c r="AZ207" s="13">
        <v>9871</v>
      </c>
      <c r="BA207" s="13">
        <v>0</v>
      </c>
      <c r="BB207" s="13">
        <v>9871</v>
      </c>
      <c r="BC207" s="13"/>
      <c r="BD207" s="13">
        <v>0</v>
      </c>
      <c r="BE207" s="13">
        <v>0</v>
      </c>
      <c r="BF207" s="13">
        <v>0</v>
      </c>
      <c r="BG207" s="13">
        <v>0</v>
      </c>
      <c r="BH207" s="13">
        <v>4229</v>
      </c>
      <c r="BI207" s="13">
        <v>19361</v>
      </c>
      <c r="BJ207" s="13">
        <v>516</v>
      </c>
      <c r="BK207" s="13"/>
      <c r="BL207" s="13">
        <v>11245</v>
      </c>
      <c r="BM207" s="13">
        <v>7635</v>
      </c>
      <c r="BN207" s="13">
        <v>0</v>
      </c>
      <c r="BO207" s="13">
        <v>0</v>
      </c>
      <c r="BP207" s="13">
        <v>18885</v>
      </c>
      <c r="BQ207" s="13">
        <v>0</v>
      </c>
      <c r="BR207" s="13">
        <v>1640</v>
      </c>
      <c r="BS207" s="13">
        <v>10</v>
      </c>
      <c r="BT207" s="13">
        <v>0</v>
      </c>
      <c r="BU207" s="13">
        <v>1645</v>
      </c>
      <c r="BV207" s="13">
        <v>2475</v>
      </c>
    </row>
    <row r="208" spans="1:74" x14ac:dyDescent="0.45">
      <c r="A208" t="s">
        <v>495</v>
      </c>
      <c r="B208" t="s">
        <v>496</v>
      </c>
      <c r="C208" s="13">
        <v>1685</v>
      </c>
      <c r="D208" s="13">
        <v>114</v>
      </c>
      <c r="E208" s="13">
        <v>829</v>
      </c>
      <c r="F208" s="13">
        <v>286</v>
      </c>
      <c r="G208" s="13">
        <f t="shared" si="6"/>
        <v>1115</v>
      </c>
      <c r="H208" s="13">
        <v>0</v>
      </c>
      <c r="I208" s="13">
        <v>0</v>
      </c>
      <c r="J208" s="13">
        <v>330</v>
      </c>
      <c r="K208" s="13">
        <v>3244</v>
      </c>
      <c r="L208" s="13">
        <v>61834</v>
      </c>
      <c r="M208" s="13">
        <v>514</v>
      </c>
      <c r="N208" s="13">
        <v>14714</v>
      </c>
      <c r="O208" s="13">
        <v>227</v>
      </c>
      <c r="P208" s="13"/>
      <c r="Q208" s="13">
        <v>2</v>
      </c>
      <c r="R208" s="13">
        <v>80535</v>
      </c>
      <c r="S208" s="13">
        <v>0</v>
      </c>
      <c r="T208" s="13">
        <v>0</v>
      </c>
      <c r="U208" s="13">
        <v>0</v>
      </c>
      <c r="V208" s="13">
        <v>0</v>
      </c>
      <c r="W208" s="13">
        <v>5</v>
      </c>
      <c r="X208" s="13">
        <v>6</v>
      </c>
      <c r="Y208" s="13">
        <v>0</v>
      </c>
      <c r="Z208" s="13">
        <v>0</v>
      </c>
      <c r="AA208" s="13">
        <f t="shared" si="7"/>
        <v>11</v>
      </c>
      <c r="AB208" s="13">
        <v>7</v>
      </c>
      <c r="AC208" s="13">
        <v>18</v>
      </c>
      <c r="AD208" s="13">
        <v>170</v>
      </c>
      <c r="AE208" s="13">
        <v>47</v>
      </c>
      <c r="AF208" s="13">
        <v>159</v>
      </c>
      <c r="AG208" s="13">
        <v>0</v>
      </c>
      <c r="AH208" s="13">
        <v>29</v>
      </c>
      <c r="AI208" s="13">
        <v>9</v>
      </c>
      <c r="AJ208" s="13">
        <v>432</v>
      </c>
      <c r="AK208" s="13">
        <v>0</v>
      </c>
      <c r="AL208" s="13">
        <v>0</v>
      </c>
      <c r="AM208" s="13">
        <v>5</v>
      </c>
      <c r="AN208" s="13">
        <v>3</v>
      </c>
      <c r="AO208" s="13">
        <v>8</v>
      </c>
      <c r="AP208" s="13">
        <v>0</v>
      </c>
      <c r="AQ208" s="13">
        <v>66</v>
      </c>
      <c r="AR208" s="13">
        <v>8</v>
      </c>
      <c r="AS208" s="13">
        <v>74</v>
      </c>
      <c r="AT208" s="13"/>
      <c r="AU208" s="13">
        <v>220</v>
      </c>
      <c r="AV208" s="13"/>
      <c r="AW208" s="13">
        <v>0</v>
      </c>
      <c r="AX208" s="13">
        <v>0</v>
      </c>
      <c r="AY208" s="13">
        <v>220</v>
      </c>
      <c r="AZ208" s="13">
        <v>9938</v>
      </c>
      <c r="BA208" s="13">
        <v>2255</v>
      </c>
      <c r="BB208" s="13">
        <v>12193</v>
      </c>
      <c r="BC208" s="13"/>
      <c r="BD208" s="13">
        <v>0</v>
      </c>
      <c r="BE208" s="13">
        <v>0</v>
      </c>
      <c r="BF208" s="13">
        <v>0</v>
      </c>
      <c r="BG208" s="13">
        <v>0</v>
      </c>
      <c r="BH208" s="13">
        <v>2301</v>
      </c>
      <c r="BI208" s="13">
        <v>14714</v>
      </c>
      <c r="BJ208" s="13">
        <v>227</v>
      </c>
      <c r="BK208" s="13"/>
      <c r="BL208" s="13">
        <v>5170</v>
      </c>
      <c r="BM208" s="13">
        <v>2580</v>
      </c>
      <c r="BN208" s="13">
        <v>20</v>
      </c>
      <c r="BO208" s="13">
        <v>0</v>
      </c>
      <c r="BP208" s="13">
        <v>7770</v>
      </c>
      <c r="BQ208" s="13">
        <v>0</v>
      </c>
      <c r="BR208" s="13">
        <v>710</v>
      </c>
      <c r="BS208" s="13">
        <v>0</v>
      </c>
      <c r="BT208" s="13">
        <v>0</v>
      </c>
      <c r="BU208" s="13">
        <v>710</v>
      </c>
      <c r="BV208" s="13">
        <v>1245</v>
      </c>
    </row>
    <row r="209" spans="1:74" x14ac:dyDescent="0.45">
      <c r="A209" t="s">
        <v>497</v>
      </c>
      <c r="B209" t="s">
        <v>498</v>
      </c>
      <c r="C209" s="13">
        <v>9429</v>
      </c>
      <c r="D209" s="13">
        <v>3451</v>
      </c>
      <c r="E209" s="13">
        <v>1930</v>
      </c>
      <c r="F209" s="13">
        <v>465</v>
      </c>
      <c r="G209" s="13">
        <f t="shared" si="6"/>
        <v>2395</v>
      </c>
      <c r="H209" s="13">
        <v>0</v>
      </c>
      <c r="I209" s="13">
        <v>135</v>
      </c>
      <c r="J209" s="13">
        <v>3830</v>
      </c>
      <c r="K209" s="13">
        <v>19240</v>
      </c>
      <c r="L209" s="13">
        <v>130528</v>
      </c>
      <c r="M209" s="13">
        <v>4234</v>
      </c>
      <c r="N209" s="13">
        <v>32025</v>
      </c>
      <c r="O209" s="13">
        <v>310</v>
      </c>
      <c r="P209" s="13"/>
      <c r="Q209" s="13">
        <v>212</v>
      </c>
      <c r="R209" s="13">
        <v>186549</v>
      </c>
      <c r="S209" s="13">
        <v>0</v>
      </c>
      <c r="T209" s="13">
        <v>0</v>
      </c>
      <c r="U209" s="13">
        <v>0</v>
      </c>
      <c r="V209" s="13">
        <v>0</v>
      </c>
      <c r="W209" s="13">
        <v>0</v>
      </c>
      <c r="X209" s="13">
        <v>328</v>
      </c>
      <c r="Y209" s="13">
        <v>0</v>
      </c>
      <c r="Z209" s="13">
        <v>0</v>
      </c>
      <c r="AA209" s="13">
        <f t="shared" si="7"/>
        <v>328</v>
      </c>
      <c r="AB209" s="13">
        <v>12</v>
      </c>
      <c r="AC209" s="13">
        <v>340</v>
      </c>
      <c r="AD209" s="13">
        <v>238</v>
      </c>
      <c r="AE209" s="13">
        <v>24</v>
      </c>
      <c r="AF209" s="13">
        <v>789</v>
      </c>
      <c r="AG209" s="13">
        <v>0</v>
      </c>
      <c r="AH209" s="13">
        <v>14</v>
      </c>
      <c r="AI209" s="13">
        <v>445</v>
      </c>
      <c r="AJ209" s="13">
        <v>1850</v>
      </c>
      <c r="AK209" s="13">
        <v>1850</v>
      </c>
      <c r="AL209" s="13">
        <v>0</v>
      </c>
      <c r="AM209" s="13">
        <v>0</v>
      </c>
      <c r="AN209" s="13">
        <v>166</v>
      </c>
      <c r="AO209" s="13">
        <v>2016</v>
      </c>
      <c r="AP209" s="13">
        <v>127</v>
      </c>
      <c r="AQ209" s="13">
        <v>157</v>
      </c>
      <c r="AR209" s="13">
        <v>84</v>
      </c>
      <c r="AS209" s="13">
        <v>368</v>
      </c>
      <c r="AT209" s="13"/>
      <c r="AU209" s="13">
        <v>704</v>
      </c>
      <c r="AV209" s="13"/>
      <c r="AW209" s="13">
        <v>2366</v>
      </c>
      <c r="AX209" s="13">
        <v>2534</v>
      </c>
      <c r="AY209" s="13">
        <v>5604</v>
      </c>
      <c r="AZ209" s="13">
        <v>4496</v>
      </c>
      <c r="BA209" s="13">
        <v>3060</v>
      </c>
      <c r="BB209" s="13">
        <v>7556</v>
      </c>
      <c r="BC209" s="13"/>
      <c r="BD209" s="13">
        <v>0</v>
      </c>
      <c r="BE209" s="13">
        <v>0</v>
      </c>
      <c r="BF209" s="13">
        <v>8519</v>
      </c>
      <c r="BG209" s="13">
        <v>0</v>
      </c>
      <c r="BH209" s="13">
        <v>10346</v>
      </c>
      <c r="BI209" s="13">
        <v>32025</v>
      </c>
      <c r="BJ209" s="13">
        <v>310</v>
      </c>
      <c r="BK209" s="13"/>
      <c r="BL209" s="13">
        <v>12030</v>
      </c>
      <c r="BM209" s="13">
        <v>7015</v>
      </c>
      <c r="BN209" s="13">
        <v>5</v>
      </c>
      <c r="BO209" s="13">
        <v>0</v>
      </c>
      <c r="BP209" s="13">
        <v>19045</v>
      </c>
      <c r="BQ209" s="13">
        <v>0</v>
      </c>
      <c r="BR209" s="13">
        <v>910</v>
      </c>
      <c r="BS209" s="13">
        <v>0</v>
      </c>
      <c r="BT209" s="13">
        <v>0</v>
      </c>
      <c r="BU209" s="13">
        <v>910</v>
      </c>
      <c r="BV209" s="13">
        <v>2490</v>
      </c>
    </row>
    <row r="210" spans="1:74" x14ac:dyDescent="0.45">
      <c r="A210" t="s">
        <v>499</v>
      </c>
      <c r="B210" t="s">
        <v>500</v>
      </c>
      <c r="C210" s="13">
        <v>3465</v>
      </c>
      <c r="D210" s="13">
        <v>533</v>
      </c>
      <c r="E210" s="13">
        <v>980</v>
      </c>
      <c r="F210" s="13">
        <v>412</v>
      </c>
      <c r="G210" s="13">
        <f t="shared" si="6"/>
        <v>1392</v>
      </c>
      <c r="H210" s="13">
        <v>37</v>
      </c>
      <c r="I210" s="13">
        <v>131</v>
      </c>
      <c r="J210" s="13">
        <v>914</v>
      </c>
      <c r="K210" s="13">
        <v>6472</v>
      </c>
      <c r="L210" s="13">
        <v>76969</v>
      </c>
      <c r="M210" s="13">
        <v>1230</v>
      </c>
      <c r="N210" s="13">
        <v>12000</v>
      </c>
      <c r="O210" s="13">
        <v>220</v>
      </c>
      <c r="P210" s="13"/>
      <c r="Q210" s="13">
        <v>21</v>
      </c>
      <c r="R210" s="13">
        <v>96912</v>
      </c>
      <c r="S210" s="13">
        <v>3</v>
      </c>
      <c r="T210" s="13">
        <v>0</v>
      </c>
      <c r="U210" s="13">
        <v>32</v>
      </c>
      <c r="V210" s="13">
        <v>0</v>
      </c>
      <c r="W210" s="13">
        <v>0</v>
      </c>
      <c r="X210" s="13">
        <v>4</v>
      </c>
      <c r="Y210" s="13">
        <v>0</v>
      </c>
      <c r="Z210" s="13">
        <v>0</v>
      </c>
      <c r="AA210" s="13">
        <f t="shared" si="7"/>
        <v>39</v>
      </c>
      <c r="AB210" s="13">
        <v>37</v>
      </c>
      <c r="AC210" s="13">
        <v>76</v>
      </c>
      <c r="AD210" s="13">
        <v>426</v>
      </c>
      <c r="AE210" s="13">
        <v>0</v>
      </c>
      <c r="AF210" s="13">
        <v>407</v>
      </c>
      <c r="AG210" s="13">
        <v>0</v>
      </c>
      <c r="AH210" s="13">
        <v>171</v>
      </c>
      <c r="AI210" s="13">
        <v>-12</v>
      </c>
      <c r="AJ210" s="13">
        <v>1068</v>
      </c>
      <c r="AK210" s="13">
        <v>144</v>
      </c>
      <c r="AL210" s="13">
        <v>18</v>
      </c>
      <c r="AM210" s="13">
        <v>0</v>
      </c>
      <c r="AN210" s="13">
        <v>0</v>
      </c>
      <c r="AO210" s="13">
        <v>162</v>
      </c>
      <c r="AP210" s="13">
        <v>0</v>
      </c>
      <c r="AQ210" s="13">
        <v>0</v>
      </c>
      <c r="AR210" s="13">
        <v>0</v>
      </c>
      <c r="AS210" s="13">
        <v>0</v>
      </c>
      <c r="AT210" s="13"/>
      <c r="AU210" s="13">
        <v>98</v>
      </c>
      <c r="AV210" s="13"/>
      <c r="AW210" s="13">
        <v>6</v>
      </c>
      <c r="AX210" s="13">
        <v>95</v>
      </c>
      <c r="AY210" s="13">
        <v>199</v>
      </c>
      <c r="AZ210" s="13">
        <v>6803</v>
      </c>
      <c r="BA210" s="13">
        <v>1819</v>
      </c>
      <c r="BB210" s="13">
        <v>8622</v>
      </c>
      <c r="BC210" s="13"/>
      <c r="BD210" s="13">
        <v>0</v>
      </c>
      <c r="BE210" s="13">
        <v>0</v>
      </c>
      <c r="BF210" s="13">
        <v>74</v>
      </c>
      <c r="BG210" s="13">
        <v>0</v>
      </c>
      <c r="BH210" s="13">
        <v>3105</v>
      </c>
      <c r="BI210" s="13">
        <v>12000</v>
      </c>
      <c r="BJ210" s="13">
        <v>220</v>
      </c>
      <c r="BK210" s="13"/>
      <c r="BL210" s="13">
        <v>7030</v>
      </c>
      <c r="BM210" s="13">
        <v>3050</v>
      </c>
      <c r="BN210" s="13">
        <v>0</v>
      </c>
      <c r="BO210" s="13">
        <v>0</v>
      </c>
      <c r="BP210" s="13">
        <v>10075</v>
      </c>
      <c r="BQ210" s="13">
        <v>5</v>
      </c>
      <c r="BR210" s="13">
        <v>950</v>
      </c>
      <c r="BS210" s="13">
        <v>10</v>
      </c>
      <c r="BT210" s="13">
        <v>0</v>
      </c>
      <c r="BU210" s="13">
        <v>965</v>
      </c>
      <c r="BV210" s="13">
        <v>2945</v>
      </c>
    </row>
    <row r="211" spans="1:74" x14ac:dyDescent="0.45">
      <c r="A211" t="s">
        <v>501</v>
      </c>
      <c r="B211" t="s">
        <v>502</v>
      </c>
      <c r="C211" s="13">
        <v>1116</v>
      </c>
      <c r="D211" s="13">
        <v>0</v>
      </c>
      <c r="E211" s="13">
        <v>41</v>
      </c>
      <c r="F211" s="13">
        <v>0</v>
      </c>
      <c r="G211" s="13">
        <f t="shared" si="6"/>
        <v>41</v>
      </c>
      <c r="H211" s="13">
        <v>4295</v>
      </c>
      <c r="I211" s="13">
        <v>0</v>
      </c>
      <c r="J211" s="13">
        <v>95</v>
      </c>
      <c r="K211" s="13">
        <v>5547</v>
      </c>
      <c r="L211" s="13">
        <v>7332</v>
      </c>
      <c r="M211" s="13">
        <v>0</v>
      </c>
      <c r="N211" s="13">
        <v>3093</v>
      </c>
      <c r="O211" s="13">
        <v>99</v>
      </c>
      <c r="P211" s="13"/>
      <c r="Q211" s="13">
        <v>16</v>
      </c>
      <c r="R211" s="13">
        <v>16087</v>
      </c>
      <c r="S211" s="13">
        <v>0</v>
      </c>
      <c r="T211" s="13">
        <v>0</v>
      </c>
      <c r="U211" s="13">
        <v>0</v>
      </c>
      <c r="V211" s="13">
        <v>0</v>
      </c>
      <c r="W211" s="13">
        <v>0</v>
      </c>
      <c r="X211" s="13">
        <v>0</v>
      </c>
      <c r="Y211" s="13">
        <v>0</v>
      </c>
      <c r="Z211" s="13">
        <v>0</v>
      </c>
      <c r="AA211" s="13">
        <f t="shared" si="7"/>
        <v>0</v>
      </c>
      <c r="AB211" s="13">
        <v>0</v>
      </c>
      <c r="AC211" s="13">
        <v>0</v>
      </c>
      <c r="AD211" s="13">
        <v>0</v>
      </c>
      <c r="AE211" s="13">
        <v>0</v>
      </c>
      <c r="AF211" s="13">
        <v>0</v>
      </c>
      <c r="AG211" s="13">
        <v>0</v>
      </c>
      <c r="AH211" s="13">
        <v>0</v>
      </c>
      <c r="AI211" s="13">
        <v>0</v>
      </c>
      <c r="AJ211" s="13">
        <v>0</v>
      </c>
      <c r="AK211" s="13">
        <v>0</v>
      </c>
      <c r="AL211" s="13">
        <v>0</v>
      </c>
      <c r="AM211" s="13">
        <v>0</v>
      </c>
      <c r="AN211" s="13">
        <v>0</v>
      </c>
      <c r="AO211" s="13">
        <v>0</v>
      </c>
      <c r="AP211" s="13">
        <v>0</v>
      </c>
      <c r="AQ211" s="13">
        <v>0</v>
      </c>
      <c r="AR211" s="13">
        <v>0</v>
      </c>
      <c r="AS211" s="13">
        <v>0</v>
      </c>
      <c r="AT211" s="13"/>
      <c r="AU211" s="13">
        <v>0</v>
      </c>
      <c r="AV211" s="13"/>
      <c r="AW211" s="13">
        <v>0</v>
      </c>
      <c r="AX211" s="13">
        <v>53</v>
      </c>
      <c r="AY211" s="13">
        <v>53</v>
      </c>
      <c r="AZ211" s="13">
        <v>1138</v>
      </c>
      <c r="BA211" s="13">
        <v>1067</v>
      </c>
      <c r="BB211" s="13">
        <v>2205</v>
      </c>
      <c r="BC211" s="13"/>
      <c r="BD211" s="13">
        <v>0</v>
      </c>
      <c r="BE211" s="13">
        <v>0</v>
      </c>
      <c r="BF211" s="13">
        <v>0</v>
      </c>
      <c r="BG211" s="13">
        <v>0</v>
      </c>
      <c r="BH211" s="13">
        <v>835</v>
      </c>
      <c r="BI211" s="13">
        <v>3093</v>
      </c>
      <c r="BJ211" s="13">
        <v>99</v>
      </c>
      <c r="BK211" s="13"/>
      <c r="BL211" s="13">
        <v>590</v>
      </c>
      <c r="BM211" s="13">
        <v>160</v>
      </c>
      <c r="BN211" s="13">
        <v>0</v>
      </c>
      <c r="BO211" s="13">
        <v>0</v>
      </c>
      <c r="BP211" s="13">
        <v>750</v>
      </c>
      <c r="BQ211" s="13">
        <v>0</v>
      </c>
      <c r="BR211" s="13">
        <v>100</v>
      </c>
      <c r="BS211" s="13">
        <v>0</v>
      </c>
      <c r="BT211" s="13">
        <v>0</v>
      </c>
      <c r="BU211" s="13">
        <v>105</v>
      </c>
      <c r="BV211" s="13">
        <v>280</v>
      </c>
    </row>
    <row r="212" spans="1:74" x14ac:dyDescent="0.45">
      <c r="A212" t="s">
        <v>503</v>
      </c>
      <c r="B212" t="s">
        <v>504</v>
      </c>
      <c r="C212" s="13">
        <v>1926</v>
      </c>
      <c r="D212" s="13">
        <v>919</v>
      </c>
      <c r="E212" s="13">
        <v>536</v>
      </c>
      <c r="F212" s="13">
        <v>0</v>
      </c>
      <c r="G212" s="13">
        <f t="shared" si="6"/>
        <v>536</v>
      </c>
      <c r="H212" s="13">
        <v>0</v>
      </c>
      <c r="I212" s="13">
        <v>0</v>
      </c>
      <c r="J212" s="13">
        <v>478</v>
      </c>
      <c r="K212" s="13">
        <v>3859</v>
      </c>
      <c r="L212" s="13">
        <v>54861</v>
      </c>
      <c r="M212" s="13">
        <v>196</v>
      </c>
      <c r="N212" s="13">
        <v>11009</v>
      </c>
      <c r="O212" s="13">
        <v>137</v>
      </c>
      <c r="P212" s="13"/>
      <c r="Q212" s="13">
        <v>14</v>
      </c>
      <c r="R212" s="13">
        <v>70076</v>
      </c>
      <c r="S212" s="13">
        <v>0</v>
      </c>
      <c r="T212" s="13">
        <v>0</v>
      </c>
      <c r="U212" s="13">
        <v>0</v>
      </c>
      <c r="V212" s="13">
        <v>0</v>
      </c>
      <c r="W212" s="13">
        <v>0</v>
      </c>
      <c r="X212" s="13">
        <v>2</v>
      </c>
      <c r="Y212" s="13">
        <v>0</v>
      </c>
      <c r="Z212" s="13">
        <v>0</v>
      </c>
      <c r="AA212" s="13">
        <f t="shared" si="7"/>
        <v>2</v>
      </c>
      <c r="AB212" s="13">
        <v>9</v>
      </c>
      <c r="AC212" s="13">
        <v>11</v>
      </c>
      <c r="AD212" s="13">
        <v>0</v>
      </c>
      <c r="AE212" s="13">
        <v>28</v>
      </c>
      <c r="AF212" s="13">
        <v>22</v>
      </c>
      <c r="AG212" s="13">
        <v>0</v>
      </c>
      <c r="AH212" s="13">
        <v>0</v>
      </c>
      <c r="AI212" s="13">
        <v>118</v>
      </c>
      <c r="AJ212" s="13">
        <v>179</v>
      </c>
      <c r="AK212" s="13">
        <v>0</v>
      </c>
      <c r="AL212" s="13">
        <v>0</v>
      </c>
      <c r="AM212" s="13">
        <v>0</v>
      </c>
      <c r="AN212" s="13">
        <v>17</v>
      </c>
      <c r="AO212" s="13">
        <v>17</v>
      </c>
      <c r="AP212" s="13">
        <v>0</v>
      </c>
      <c r="AQ212" s="13">
        <v>0</v>
      </c>
      <c r="AR212" s="13">
        <v>0</v>
      </c>
      <c r="AS212" s="13">
        <v>0</v>
      </c>
      <c r="AT212" s="13"/>
      <c r="AU212" s="13">
        <v>387</v>
      </c>
      <c r="AV212" s="13"/>
      <c r="AW212" s="13">
        <v>28</v>
      </c>
      <c r="AX212" s="13">
        <v>428</v>
      </c>
      <c r="AY212" s="13">
        <v>843</v>
      </c>
      <c r="AZ212" s="13">
        <v>8392</v>
      </c>
      <c r="BA212" s="13">
        <v>1118</v>
      </c>
      <c r="BB212" s="13">
        <v>9510</v>
      </c>
      <c r="BC212" s="13"/>
      <c r="BD212" s="13">
        <v>0</v>
      </c>
      <c r="BE212" s="13">
        <v>0</v>
      </c>
      <c r="BF212" s="13">
        <v>40</v>
      </c>
      <c r="BG212" s="13">
        <v>0</v>
      </c>
      <c r="BH212" s="13">
        <v>616</v>
      </c>
      <c r="BI212" s="13">
        <v>11009</v>
      </c>
      <c r="BJ212" s="13">
        <v>137</v>
      </c>
      <c r="BK212" s="13"/>
      <c r="BL212" s="13">
        <v>4395</v>
      </c>
      <c r="BM212" s="13">
        <v>2220</v>
      </c>
      <c r="BN212" s="13">
        <v>5</v>
      </c>
      <c r="BO212" s="13">
        <v>0</v>
      </c>
      <c r="BP212" s="13">
        <v>6620</v>
      </c>
      <c r="BQ212" s="13">
        <v>10</v>
      </c>
      <c r="BR212" s="13">
        <v>355</v>
      </c>
      <c r="BS212" s="13">
        <v>15</v>
      </c>
      <c r="BT212" s="13">
        <v>0</v>
      </c>
      <c r="BU212" s="13">
        <v>380</v>
      </c>
      <c r="BV212" s="13">
        <v>865</v>
      </c>
    </row>
    <row r="213" spans="1:74" x14ac:dyDescent="0.45">
      <c r="A213" t="s">
        <v>505</v>
      </c>
      <c r="B213" t="s">
        <v>506</v>
      </c>
      <c r="C213" s="13">
        <v>9480</v>
      </c>
      <c r="D213" s="13">
        <v>1221</v>
      </c>
      <c r="E213" s="13">
        <v>22966</v>
      </c>
      <c r="F213" s="13">
        <v>16201</v>
      </c>
      <c r="G213" s="13">
        <f t="shared" si="6"/>
        <v>39167</v>
      </c>
      <c r="H213" s="13">
        <v>0</v>
      </c>
      <c r="I213" s="13">
        <v>0</v>
      </c>
      <c r="J213" s="13">
        <v>3854</v>
      </c>
      <c r="K213" s="13">
        <v>53722</v>
      </c>
      <c r="L213" s="13">
        <v>188525</v>
      </c>
      <c r="M213" s="13">
        <v>75613</v>
      </c>
      <c r="N213" s="13">
        <v>70409</v>
      </c>
      <c r="O213" s="13">
        <v>1549</v>
      </c>
      <c r="P213" s="13"/>
      <c r="Q213" s="13">
        <v>1972</v>
      </c>
      <c r="R213" s="13">
        <v>391790</v>
      </c>
      <c r="S213" s="13">
        <v>7059</v>
      </c>
      <c r="T213" s="13">
        <v>3840</v>
      </c>
      <c r="U213" s="13">
        <v>3134</v>
      </c>
      <c r="V213" s="13">
        <v>14914</v>
      </c>
      <c r="W213" s="13">
        <v>2431</v>
      </c>
      <c r="X213" s="13">
        <v>1616</v>
      </c>
      <c r="Y213" s="13">
        <v>923</v>
      </c>
      <c r="Z213" s="13">
        <v>0</v>
      </c>
      <c r="AA213" s="13">
        <f t="shared" si="7"/>
        <v>33917</v>
      </c>
      <c r="AB213" s="13">
        <v>1688</v>
      </c>
      <c r="AC213" s="13">
        <v>35605</v>
      </c>
      <c r="AD213" s="13">
        <v>9532</v>
      </c>
      <c r="AE213" s="13">
        <v>226</v>
      </c>
      <c r="AF213" s="13">
        <v>15340</v>
      </c>
      <c r="AG213" s="13">
        <v>0</v>
      </c>
      <c r="AH213" s="13">
        <v>1447</v>
      </c>
      <c r="AI213" s="13">
        <v>0</v>
      </c>
      <c r="AJ213" s="13">
        <v>62150</v>
      </c>
      <c r="AK213" s="13">
        <v>8770</v>
      </c>
      <c r="AL213" s="13">
        <v>20</v>
      </c>
      <c r="AM213" s="13">
        <v>447</v>
      </c>
      <c r="AN213" s="13">
        <v>1281</v>
      </c>
      <c r="AO213" s="13">
        <v>10518</v>
      </c>
      <c r="AP213" s="13">
        <v>286</v>
      </c>
      <c r="AQ213" s="13">
        <v>1250</v>
      </c>
      <c r="AR213" s="13">
        <v>1409</v>
      </c>
      <c r="AS213" s="13">
        <v>2945</v>
      </c>
      <c r="AT213" s="13"/>
      <c r="AU213" s="13">
        <v>416</v>
      </c>
      <c r="AV213" s="13"/>
      <c r="AW213" s="13">
        <v>59</v>
      </c>
      <c r="AX213" s="13">
        <v>1815</v>
      </c>
      <c r="AY213" s="13">
        <v>2290</v>
      </c>
      <c r="AZ213" s="13">
        <v>29559</v>
      </c>
      <c r="BA213" s="13">
        <v>8195</v>
      </c>
      <c r="BB213" s="13">
        <v>37754</v>
      </c>
      <c r="BC213" s="13"/>
      <c r="BD213" s="13">
        <v>7089</v>
      </c>
      <c r="BE213" s="13">
        <v>651</v>
      </c>
      <c r="BF213" s="13">
        <v>0</v>
      </c>
      <c r="BG213" s="13">
        <v>1317</v>
      </c>
      <c r="BH213" s="13">
        <v>21308</v>
      </c>
      <c r="BI213" s="13">
        <v>70409</v>
      </c>
      <c r="BJ213" s="13">
        <v>1549</v>
      </c>
      <c r="BK213" s="13"/>
      <c r="BL213" s="13">
        <v>10975</v>
      </c>
      <c r="BM213" s="13">
        <v>8480</v>
      </c>
      <c r="BN213" s="13">
        <v>15</v>
      </c>
      <c r="BO213" s="13">
        <v>0</v>
      </c>
      <c r="BP213" s="13">
        <v>19470</v>
      </c>
      <c r="BQ213" s="13">
        <v>0</v>
      </c>
      <c r="BR213" s="13">
        <v>1935</v>
      </c>
      <c r="BS213" s="13">
        <v>0</v>
      </c>
      <c r="BT213" s="13">
        <v>0</v>
      </c>
      <c r="BU213" s="13">
        <v>1935</v>
      </c>
      <c r="BV213" s="13">
        <v>4370</v>
      </c>
    </row>
    <row r="214" spans="1:74" x14ac:dyDescent="0.45">
      <c r="A214" s="14" t="s">
        <v>507</v>
      </c>
      <c r="B214" s="14" t="s">
        <v>508</v>
      </c>
      <c r="C214" s="15">
        <f>SUM(C4:C213)</f>
        <v>1215242</v>
      </c>
      <c r="D214" s="15">
        <f>SUM(D4:D213)</f>
        <v>204377</v>
      </c>
      <c r="E214" s="15">
        <f>SUM(E4:E213)</f>
        <v>1632826</v>
      </c>
      <c r="F214" s="15">
        <f>SUM(F4:F213)</f>
        <v>172227</v>
      </c>
      <c r="G214" s="13">
        <f t="shared" si="6"/>
        <v>1805053</v>
      </c>
      <c r="H214" s="15">
        <f t="shared" ref="H214:Z214" si="8">SUM(H4:H213)</f>
        <v>105910</v>
      </c>
      <c r="I214" s="15">
        <f t="shared" si="8"/>
        <v>12268</v>
      </c>
      <c r="J214" s="15">
        <f t="shared" si="8"/>
        <v>404472</v>
      </c>
      <c r="K214" s="15">
        <f t="shared" si="8"/>
        <v>3747322</v>
      </c>
      <c r="L214" s="15">
        <f t="shared" si="8"/>
        <v>17765653</v>
      </c>
      <c r="M214" s="15">
        <f t="shared" si="8"/>
        <v>5384615</v>
      </c>
      <c r="N214" s="15">
        <f t="shared" si="8"/>
        <v>6737534</v>
      </c>
      <c r="O214" s="15">
        <f t="shared" si="8"/>
        <v>346393</v>
      </c>
      <c r="P214" s="15">
        <f t="shared" si="8"/>
        <v>0</v>
      </c>
      <c r="Q214" s="15">
        <f t="shared" si="8"/>
        <v>788592</v>
      </c>
      <c r="R214" s="15">
        <f t="shared" si="8"/>
        <v>34770109</v>
      </c>
      <c r="S214" s="15">
        <f t="shared" si="8"/>
        <v>195438</v>
      </c>
      <c r="T214" s="15">
        <f t="shared" si="8"/>
        <v>384495</v>
      </c>
      <c r="U214" s="15">
        <f t="shared" si="8"/>
        <v>115014</v>
      </c>
      <c r="V214" s="15">
        <f t="shared" si="8"/>
        <v>706370</v>
      </c>
      <c r="W214" s="15">
        <f t="shared" si="8"/>
        <v>121659</v>
      </c>
      <c r="X214" s="15">
        <f t="shared" si="8"/>
        <v>59562</v>
      </c>
      <c r="Y214" s="15">
        <f t="shared" si="8"/>
        <v>117547</v>
      </c>
      <c r="Z214" s="15">
        <f t="shared" si="8"/>
        <v>19163</v>
      </c>
      <c r="AA214" s="13">
        <f t="shared" si="7"/>
        <v>1719248</v>
      </c>
      <c r="AB214" s="15">
        <f t="shared" ref="AB214:BQ214" si="9">SUM(AB4:AB213)</f>
        <v>96403</v>
      </c>
      <c r="AC214" s="15">
        <f t="shared" si="9"/>
        <v>1815651</v>
      </c>
      <c r="AD214" s="15">
        <f t="shared" si="9"/>
        <v>935957</v>
      </c>
      <c r="AE214" s="15">
        <f t="shared" si="9"/>
        <v>112018</v>
      </c>
      <c r="AF214" s="15">
        <f t="shared" si="9"/>
        <v>885769</v>
      </c>
      <c r="AG214" s="15">
        <f t="shared" si="9"/>
        <v>780</v>
      </c>
      <c r="AH214" s="15">
        <f t="shared" si="9"/>
        <v>316687</v>
      </c>
      <c r="AI214" s="15">
        <f t="shared" si="9"/>
        <v>37935</v>
      </c>
      <c r="AJ214" s="15">
        <f t="shared" si="9"/>
        <v>4104894</v>
      </c>
      <c r="AK214" s="15">
        <f t="shared" si="9"/>
        <v>622572</v>
      </c>
      <c r="AL214" s="15">
        <f t="shared" si="9"/>
        <v>10643</v>
      </c>
      <c r="AM214" s="15">
        <f t="shared" si="9"/>
        <v>110481</v>
      </c>
      <c r="AN214" s="15">
        <f t="shared" si="9"/>
        <v>34123</v>
      </c>
      <c r="AO214" s="15">
        <f t="shared" si="9"/>
        <v>777932</v>
      </c>
      <c r="AP214" s="15">
        <f t="shared" si="9"/>
        <v>133784</v>
      </c>
      <c r="AQ214" s="15">
        <f t="shared" si="9"/>
        <v>152271</v>
      </c>
      <c r="AR214" s="15">
        <f t="shared" si="9"/>
        <v>215682</v>
      </c>
      <c r="AS214" s="15">
        <f t="shared" si="9"/>
        <v>501789</v>
      </c>
      <c r="AT214" s="15"/>
      <c r="AU214" s="15">
        <f t="shared" si="9"/>
        <v>516141</v>
      </c>
      <c r="AV214" s="15"/>
      <c r="AW214" s="15">
        <f t="shared" si="9"/>
        <v>167282</v>
      </c>
      <c r="AX214" s="15">
        <f t="shared" si="9"/>
        <v>1275313</v>
      </c>
      <c r="AY214" s="15">
        <f t="shared" si="9"/>
        <v>1958736</v>
      </c>
      <c r="AZ214" s="15">
        <f t="shared" si="9"/>
        <v>1605933</v>
      </c>
      <c r="BA214" s="15">
        <f t="shared" si="9"/>
        <v>380750</v>
      </c>
      <c r="BB214" s="15">
        <f t="shared" si="9"/>
        <v>1986683</v>
      </c>
      <c r="BC214" s="15"/>
      <c r="BD214" s="15">
        <f t="shared" si="9"/>
        <v>292345</v>
      </c>
      <c r="BE214" s="15">
        <f t="shared" si="9"/>
        <v>18857</v>
      </c>
      <c r="BF214" s="15">
        <f t="shared" si="9"/>
        <v>129338</v>
      </c>
      <c r="BG214" s="15">
        <f t="shared" si="9"/>
        <v>176178</v>
      </c>
      <c r="BH214" s="15">
        <f t="shared" si="9"/>
        <v>2175397</v>
      </c>
      <c r="BI214" s="15">
        <f t="shared" si="9"/>
        <v>6737534</v>
      </c>
      <c r="BJ214" s="15">
        <f t="shared" si="9"/>
        <v>346393</v>
      </c>
      <c r="BK214" s="15"/>
      <c r="BL214" s="15">
        <f t="shared" si="9"/>
        <v>1135535</v>
      </c>
      <c r="BM214" s="15">
        <f t="shared" si="9"/>
        <v>858915</v>
      </c>
      <c r="BN214" s="15">
        <f t="shared" si="9"/>
        <v>1700</v>
      </c>
      <c r="BO214" s="15">
        <f t="shared" si="9"/>
        <v>40</v>
      </c>
      <c r="BP214" s="15">
        <f t="shared" si="9"/>
        <v>1996235</v>
      </c>
      <c r="BQ214" s="15">
        <f t="shared" si="9"/>
        <v>340</v>
      </c>
      <c r="BR214" s="15">
        <f t="shared" ref="BR214:BV214" si="10">SUM(BR4:BR213)</f>
        <v>178275</v>
      </c>
      <c r="BS214" s="15">
        <f t="shared" si="10"/>
        <v>1045</v>
      </c>
      <c r="BT214" s="15">
        <f t="shared" si="10"/>
        <v>0</v>
      </c>
      <c r="BU214" s="15">
        <f t="shared" si="10"/>
        <v>179720</v>
      </c>
      <c r="BV214" s="15">
        <f t="shared" si="10"/>
        <v>362020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01"/>
  <sheetViews>
    <sheetView workbookViewId="0">
      <pane ySplit="4" topLeftCell="A138" activePane="bottomLeft" state="frozen"/>
      <selection activeCell="AZ1" sqref="AZ1"/>
      <selection pane="bottomLeft" activeCell="A3" sqref="A3:XFD3"/>
    </sheetView>
  </sheetViews>
  <sheetFormatPr defaultRowHeight="14.25" x14ac:dyDescent="0.45"/>
  <cols>
    <col min="10" max="10" width="9.86328125" customWidth="1"/>
    <col min="16" max="16" width="10.86328125" customWidth="1"/>
    <col min="23" max="23" width="9.86328125" customWidth="1"/>
    <col min="39" max="39" width="11.53125" customWidth="1"/>
    <col min="69" max="69" width="10.9296875" customWidth="1"/>
  </cols>
  <sheetData>
    <row r="1" spans="1:80" x14ac:dyDescent="0.45">
      <c r="A1" s="1"/>
      <c r="B1" s="1"/>
      <c r="C1" s="2" t="s">
        <v>567</v>
      </c>
      <c r="D1" s="2"/>
      <c r="E1" s="2"/>
      <c r="F1" s="2"/>
      <c r="G1" s="2"/>
      <c r="H1" s="2"/>
      <c r="I1" s="2"/>
      <c r="J1" s="2"/>
      <c r="K1" s="2"/>
      <c r="L1" s="3" t="s">
        <v>566</v>
      </c>
      <c r="M1" s="3"/>
      <c r="N1" s="3"/>
      <c r="O1" s="3"/>
      <c r="P1" s="3"/>
      <c r="Q1" s="3"/>
      <c r="R1" s="3"/>
      <c r="S1" s="3"/>
      <c r="T1" s="3"/>
      <c r="U1" s="3"/>
      <c r="V1" s="3"/>
      <c r="W1" s="3"/>
      <c r="X1" s="3"/>
      <c r="Y1" s="4" t="s">
        <v>571</v>
      </c>
      <c r="Z1" s="4"/>
      <c r="AA1" s="4"/>
      <c r="AB1" s="4"/>
      <c r="AC1" s="4"/>
      <c r="AD1" s="4"/>
      <c r="AE1" s="4"/>
      <c r="AF1" s="4"/>
      <c r="AG1" s="4"/>
      <c r="AH1" s="4"/>
      <c r="AI1" s="4"/>
      <c r="AJ1" s="4"/>
      <c r="AK1" s="4"/>
      <c r="AL1" s="4"/>
      <c r="AM1" s="4"/>
      <c r="AN1" s="4"/>
      <c r="AO1" s="4"/>
      <c r="AP1" s="4"/>
      <c r="AQ1" s="4"/>
      <c r="AR1" s="4"/>
      <c r="AS1" s="4"/>
      <c r="AT1" s="4"/>
      <c r="AU1" s="4"/>
      <c r="AV1" s="4"/>
      <c r="AW1" s="4"/>
      <c r="AX1" s="4"/>
      <c r="AY1" s="4"/>
      <c r="AZ1" s="5" t="s">
        <v>572</v>
      </c>
      <c r="BA1" s="5"/>
      <c r="BB1" s="5"/>
      <c r="BC1" s="5"/>
      <c r="BD1" s="5"/>
      <c r="BE1" s="5"/>
      <c r="BF1" s="5"/>
      <c r="BG1" s="5"/>
      <c r="BH1" s="5"/>
      <c r="BI1" s="5"/>
      <c r="BJ1" s="5"/>
      <c r="BK1" s="5"/>
      <c r="BL1" s="5"/>
      <c r="BM1" s="5"/>
      <c r="BN1" s="5"/>
      <c r="BO1" s="5"/>
      <c r="BP1" s="5"/>
      <c r="BQ1" s="5"/>
      <c r="BR1" s="6" t="s">
        <v>574</v>
      </c>
      <c r="BS1" s="6"/>
      <c r="BT1" s="6"/>
      <c r="BU1" s="6"/>
      <c r="BV1" s="6"/>
      <c r="BW1" s="7" t="s">
        <v>576</v>
      </c>
      <c r="BX1" s="7"/>
      <c r="BY1" s="7"/>
      <c r="BZ1" s="7"/>
      <c r="CA1" s="7"/>
      <c r="CB1" s="7"/>
    </row>
    <row r="2" spans="1:80" x14ac:dyDescent="0.45">
      <c r="A2" s="1"/>
      <c r="B2" s="1"/>
      <c r="C2" s="2"/>
      <c r="D2" s="2"/>
      <c r="E2" s="2"/>
      <c r="F2" s="2"/>
      <c r="G2" s="2"/>
      <c r="H2" s="2"/>
      <c r="I2" s="2"/>
      <c r="J2" s="2"/>
      <c r="K2" s="2"/>
      <c r="L2" s="3"/>
      <c r="M2" s="3"/>
      <c r="N2" s="3"/>
      <c r="O2" s="3"/>
      <c r="P2" s="3"/>
      <c r="Q2" s="3"/>
      <c r="R2" s="3"/>
      <c r="S2" s="3"/>
      <c r="T2" s="3"/>
      <c r="U2" s="3"/>
      <c r="V2" s="3"/>
      <c r="W2" s="3"/>
      <c r="X2" s="3"/>
      <c r="Y2" s="4"/>
      <c r="Z2" s="4"/>
      <c r="AA2" s="4"/>
      <c r="AB2" s="4"/>
      <c r="AC2" s="4"/>
      <c r="AD2" s="4"/>
      <c r="AE2" s="4"/>
      <c r="AF2" s="4"/>
      <c r="AG2" s="4"/>
      <c r="AH2" s="4"/>
      <c r="AI2" s="4"/>
      <c r="AJ2" s="4"/>
      <c r="AK2" s="4"/>
      <c r="AL2" s="4"/>
      <c r="AM2" s="4"/>
      <c r="AN2" s="4"/>
      <c r="AO2" s="4"/>
      <c r="AP2" s="4"/>
      <c r="AQ2" s="4"/>
      <c r="AR2" s="4"/>
      <c r="AS2" s="4"/>
      <c r="AT2" s="4"/>
      <c r="AU2" s="4"/>
      <c r="AV2" s="4"/>
      <c r="AW2" s="4"/>
      <c r="AX2" s="4"/>
      <c r="AY2" s="4"/>
      <c r="AZ2" s="5"/>
      <c r="BA2" s="5"/>
      <c r="BB2" s="5"/>
      <c r="BC2" s="5"/>
      <c r="BD2" s="5"/>
      <c r="BE2" s="5"/>
      <c r="BF2" s="5"/>
      <c r="BG2" s="5"/>
      <c r="BH2" s="5"/>
      <c r="BI2" s="5"/>
      <c r="BJ2" s="5"/>
      <c r="BK2" s="5"/>
      <c r="BL2" s="5"/>
      <c r="BM2" s="5"/>
      <c r="BN2" s="5"/>
      <c r="BO2" s="5"/>
      <c r="BP2" s="5"/>
      <c r="BQ2" s="5"/>
      <c r="BR2" s="6"/>
      <c r="BS2" s="6"/>
      <c r="BT2" s="6"/>
      <c r="BU2" s="6"/>
      <c r="BV2" s="6"/>
      <c r="BW2" s="7"/>
      <c r="BX2" s="7"/>
      <c r="BY2" s="7"/>
      <c r="BZ2" s="7"/>
      <c r="CA2" s="7"/>
      <c r="CB2" s="7"/>
    </row>
    <row r="3" spans="1:80" s="35" customFormat="1" ht="11.65" x14ac:dyDescent="0.35">
      <c r="A3" s="62"/>
      <c r="B3" s="62"/>
      <c r="C3" s="46">
        <v>1</v>
      </c>
      <c r="D3" s="46">
        <v>2</v>
      </c>
      <c r="E3" s="46">
        <v>3</v>
      </c>
      <c r="F3" s="46">
        <v>4</v>
      </c>
      <c r="G3" s="46">
        <v>5</v>
      </c>
      <c r="H3" s="46">
        <v>6</v>
      </c>
      <c r="I3" s="46">
        <v>7</v>
      </c>
      <c r="J3" s="46">
        <v>8</v>
      </c>
      <c r="K3" s="46">
        <v>9</v>
      </c>
      <c r="L3" s="47">
        <v>10</v>
      </c>
      <c r="M3" s="47">
        <v>11</v>
      </c>
      <c r="N3" s="47">
        <v>12</v>
      </c>
      <c r="O3" s="47">
        <v>13</v>
      </c>
      <c r="P3" s="47">
        <v>14</v>
      </c>
      <c r="Q3" s="47">
        <v>15</v>
      </c>
      <c r="R3" s="47">
        <v>16</v>
      </c>
      <c r="S3" s="47" t="s">
        <v>517</v>
      </c>
      <c r="T3" s="47">
        <v>17</v>
      </c>
      <c r="U3" s="47" t="s">
        <v>515</v>
      </c>
      <c r="V3" s="47" t="s">
        <v>518</v>
      </c>
      <c r="W3" s="47" t="s">
        <v>516</v>
      </c>
      <c r="X3" s="47" t="s">
        <v>519</v>
      </c>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9"/>
      <c r="BA3" s="49"/>
      <c r="BB3" s="49"/>
      <c r="BC3" s="49"/>
      <c r="BD3" s="49"/>
      <c r="BE3" s="49"/>
      <c r="BF3" s="49"/>
      <c r="BG3" s="49"/>
      <c r="BH3" s="49"/>
      <c r="BI3" s="49"/>
      <c r="BJ3" s="49"/>
      <c r="BK3" s="49"/>
      <c r="BL3" s="49"/>
      <c r="BM3" s="49"/>
      <c r="BN3" s="49"/>
      <c r="BO3" s="49"/>
      <c r="BP3" s="49"/>
      <c r="BQ3" s="49"/>
      <c r="BR3" s="50"/>
      <c r="BS3" s="50"/>
      <c r="BT3" s="50"/>
      <c r="BU3" s="50"/>
      <c r="BV3" s="50"/>
      <c r="BW3" s="51"/>
      <c r="BX3" s="51"/>
      <c r="BY3" s="51"/>
      <c r="BZ3" s="51"/>
      <c r="CA3" s="51"/>
      <c r="CB3" s="51"/>
    </row>
    <row r="4" spans="1:80" s="43" customFormat="1" ht="82.8" customHeight="1" x14ac:dyDescent="0.35">
      <c r="A4" s="38" t="s">
        <v>10</v>
      </c>
      <c r="B4" s="38" t="s">
        <v>11</v>
      </c>
      <c r="C4" s="36" t="s">
        <v>12</v>
      </c>
      <c r="D4" s="36" t="s">
        <v>13</v>
      </c>
      <c r="E4" s="36" t="s">
        <v>14</v>
      </c>
      <c r="F4" s="36" t="s">
        <v>15</v>
      </c>
      <c r="G4" s="36" t="s">
        <v>510</v>
      </c>
      <c r="H4" s="36" t="s">
        <v>16</v>
      </c>
      <c r="I4" s="36" t="s">
        <v>17</v>
      </c>
      <c r="J4" s="36" t="s">
        <v>18</v>
      </c>
      <c r="K4" s="36" t="s">
        <v>19</v>
      </c>
      <c r="L4" s="37" t="s">
        <v>20</v>
      </c>
      <c r="M4" s="37" t="s">
        <v>21</v>
      </c>
      <c r="N4" s="37" t="s">
        <v>22</v>
      </c>
      <c r="O4" s="37" t="s">
        <v>23</v>
      </c>
      <c r="P4" s="37" t="s">
        <v>25</v>
      </c>
      <c r="Q4" s="37" t="s">
        <v>26</v>
      </c>
      <c r="R4" s="37" t="s">
        <v>511</v>
      </c>
      <c r="S4" s="37"/>
      <c r="T4" s="37" t="s">
        <v>512</v>
      </c>
      <c r="U4" s="37" t="s">
        <v>513</v>
      </c>
      <c r="V4" s="37"/>
      <c r="W4" s="37" t="s">
        <v>514</v>
      </c>
      <c r="X4" s="37"/>
      <c r="Y4" s="39" t="s">
        <v>27</v>
      </c>
      <c r="Z4" s="39" t="s">
        <v>28</v>
      </c>
      <c r="AA4" s="39" t="s">
        <v>29</v>
      </c>
      <c r="AB4" s="39" t="s">
        <v>30</v>
      </c>
      <c r="AC4" s="39" t="s">
        <v>31</v>
      </c>
      <c r="AD4" s="39" t="s">
        <v>32</v>
      </c>
      <c r="AE4" s="39" t="s">
        <v>33</v>
      </c>
      <c r="AF4" s="39" t="s">
        <v>34</v>
      </c>
      <c r="AG4" s="39" t="s">
        <v>509</v>
      </c>
      <c r="AH4" s="39" t="s">
        <v>35</v>
      </c>
      <c r="AI4" s="39" t="s">
        <v>36</v>
      </c>
      <c r="AJ4" s="39" t="s">
        <v>37</v>
      </c>
      <c r="AK4" s="39" t="s">
        <v>38</v>
      </c>
      <c r="AL4" s="39" t="s">
        <v>39</v>
      </c>
      <c r="AM4" s="39" t="s">
        <v>40</v>
      </c>
      <c r="AN4" s="39" t="s">
        <v>41</v>
      </c>
      <c r="AO4" s="39" t="s">
        <v>42</v>
      </c>
      <c r="AP4" s="39" t="s">
        <v>43</v>
      </c>
      <c r="AQ4" s="39" t="s">
        <v>44</v>
      </c>
      <c r="AR4" s="39" t="s">
        <v>45</v>
      </c>
      <c r="AS4" s="39" t="s">
        <v>46</v>
      </c>
      <c r="AT4" s="39" t="s">
        <v>47</v>
      </c>
      <c r="AU4" s="39" t="s">
        <v>48</v>
      </c>
      <c r="AV4" s="39" t="s">
        <v>49</v>
      </c>
      <c r="AW4" s="39" t="s">
        <v>50</v>
      </c>
      <c r="AX4" s="39" t="s">
        <v>51</v>
      </c>
      <c r="AY4" s="39" t="s">
        <v>52</v>
      </c>
      <c r="AZ4" s="40" t="s">
        <v>53</v>
      </c>
      <c r="BA4" s="40" t="s">
        <v>54</v>
      </c>
      <c r="BB4" s="40" t="s">
        <v>55</v>
      </c>
      <c r="BC4" s="40" t="s">
        <v>56</v>
      </c>
      <c r="BD4" s="40" t="s">
        <v>57</v>
      </c>
      <c r="BE4" s="40" t="s">
        <v>58</v>
      </c>
      <c r="BF4" s="40" t="s">
        <v>59</v>
      </c>
      <c r="BG4" s="40" t="s">
        <v>60</v>
      </c>
      <c r="BH4" s="40" t="s">
        <v>61</v>
      </c>
      <c r="BI4" s="40" t="s">
        <v>62</v>
      </c>
      <c r="BJ4" s="40" t="s">
        <v>63</v>
      </c>
      <c r="BK4" s="40" t="s">
        <v>64</v>
      </c>
      <c r="BL4" s="40" t="s">
        <v>65</v>
      </c>
      <c r="BM4" s="40" t="s">
        <v>66</v>
      </c>
      <c r="BN4" s="40" t="s">
        <v>67</v>
      </c>
      <c r="BO4" s="40" t="s">
        <v>22</v>
      </c>
      <c r="BP4" s="40" t="s">
        <v>23</v>
      </c>
      <c r="BQ4" s="40" t="s">
        <v>24</v>
      </c>
      <c r="BR4" s="41" t="s">
        <v>68</v>
      </c>
      <c r="BS4" s="41" t="s">
        <v>69</v>
      </c>
      <c r="BT4" s="41" t="s">
        <v>35</v>
      </c>
      <c r="BU4" s="41" t="s">
        <v>70</v>
      </c>
      <c r="BV4" s="41" t="s">
        <v>71</v>
      </c>
      <c r="BW4" s="42" t="s">
        <v>72</v>
      </c>
      <c r="BX4" s="42" t="s">
        <v>73</v>
      </c>
      <c r="BY4" s="42" t="s">
        <v>74</v>
      </c>
      <c r="BZ4" s="42" t="s">
        <v>75</v>
      </c>
      <c r="CA4" s="42" t="s">
        <v>76</v>
      </c>
      <c r="CB4" s="42" t="s">
        <v>71</v>
      </c>
    </row>
    <row r="5" spans="1:80" x14ac:dyDescent="0.45">
      <c r="A5" t="s">
        <v>325</v>
      </c>
      <c r="B5" t="s">
        <v>326</v>
      </c>
      <c r="C5" s="13">
        <v>0</v>
      </c>
      <c r="D5" s="13">
        <v>0</v>
      </c>
      <c r="E5" s="13">
        <v>0</v>
      </c>
      <c r="F5" s="13">
        <v>0</v>
      </c>
      <c r="G5" s="13">
        <f t="shared" ref="G5:G36" si="0">E5+F5</f>
        <v>0</v>
      </c>
      <c r="H5" s="13">
        <v>0</v>
      </c>
      <c r="I5" s="13">
        <v>0</v>
      </c>
      <c r="J5" s="13">
        <v>0</v>
      </c>
      <c r="K5" s="13">
        <v>0</v>
      </c>
      <c r="L5" s="13">
        <v>1537</v>
      </c>
      <c r="M5" s="13">
        <v>0</v>
      </c>
      <c r="N5" s="13">
        <v>28</v>
      </c>
      <c r="O5" s="13">
        <v>0</v>
      </c>
      <c r="P5" s="13">
        <v>0</v>
      </c>
      <c r="Q5" s="13">
        <v>1565</v>
      </c>
      <c r="R5" s="13">
        <f t="shared" ref="R5:R36" si="1">G5+AG5</f>
        <v>0</v>
      </c>
      <c r="S5" s="13"/>
      <c r="T5" s="13">
        <f t="shared" ref="T5:T36" si="2">K5+Q5</f>
        <v>1565</v>
      </c>
      <c r="U5" s="13">
        <f>T5-R5</f>
        <v>1565</v>
      </c>
      <c r="V5" s="13"/>
      <c r="W5" s="13">
        <f>T5-R5-N5-O5-P5</f>
        <v>1537</v>
      </c>
      <c r="X5" s="13"/>
      <c r="Y5" s="13">
        <v>0</v>
      </c>
      <c r="Z5" s="13">
        <v>0</v>
      </c>
      <c r="AA5" s="13">
        <v>0</v>
      </c>
      <c r="AB5" s="13">
        <v>0</v>
      </c>
      <c r="AC5" s="13">
        <v>0</v>
      </c>
      <c r="AD5" s="13">
        <v>0</v>
      </c>
      <c r="AE5" s="13">
        <v>0</v>
      </c>
      <c r="AF5" s="13">
        <v>0</v>
      </c>
      <c r="AG5" s="13">
        <f t="shared" ref="AG5:AG36" si="3">SUM(Y5:AF5)</f>
        <v>0</v>
      </c>
      <c r="AH5" s="13">
        <v>0</v>
      </c>
      <c r="AI5" s="13">
        <v>0</v>
      </c>
      <c r="AJ5" s="13">
        <v>0</v>
      </c>
      <c r="AK5" s="13">
        <v>0</v>
      </c>
      <c r="AL5" s="13">
        <v>0</v>
      </c>
      <c r="AM5" s="13">
        <v>0</v>
      </c>
      <c r="AN5" s="13">
        <v>0</v>
      </c>
      <c r="AO5" s="13">
        <v>0</v>
      </c>
      <c r="AP5" s="13">
        <v>0</v>
      </c>
      <c r="AQ5" s="13">
        <v>0</v>
      </c>
      <c r="AR5" s="13">
        <v>0</v>
      </c>
      <c r="AS5" s="13">
        <v>0</v>
      </c>
      <c r="AT5" s="13">
        <v>0</v>
      </c>
      <c r="AU5" s="13">
        <v>0</v>
      </c>
      <c r="AV5" s="13">
        <v>0</v>
      </c>
      <c r="AW5" s="13">
        <v>0</v>
      </c>
      <c r="AX5" s="13">
        <v>0</v>
      </c>
      <c r="AY5" s="13">
        <v>0</v>
      </c>
      <c r="AZ5" s="13"/>
      <c r="BA5" s="13">
        <v>0</v>
      </c>
      <c r="BB5" s="13"/>
      <c r="BC5" s="13">
        <v>0</v>
      </c>
      <c r="BD5" s="13">
        <v>0</v>
      </c>
      <c r="BE5" s="13">
        <v>0</v>
      </c>
      <c r="BF5" s="13">
        <v>0</v>
      </c>
      <c r="BG5" s="13">
        <v>0</v>
      </c>
      <c r="BH5" s="13">
        <v>0</v>
      </c>
      <c r="BI5" s="13"/>
      <c r="BJ5" s="13">
        <v>0</v>
      </c>
      <c r="BK5" s="13">
        <v>0</v>
      </c>
      <c r="BL5" s="13">
        <v>0</v>
      </c>
      <c r="BM5" s="13">
        <v>0</v>
      </c>
      <c r="BN5" s="13">
        <v>28</v>
      </c>
      <c r="BO5" s="13">
        <v>28</v>
      </c>
      <c r="BP5" s="13">
        <v>0</v>
      </c>
      <c r="BQ5" s="13"/>
      <c r="BR5" s="13">
        <v>10</v>
      </c>
      <c r="BS5" s="13">
        <v>20</v>
      </c>
      <c r="BT5" s="13">
        <v>0</v>
      </c>
      <c r="BU5" s="13">
        <v>0</v>
      </c>
      <c r="BV5" s="13">
        <v>35</v>
      </c>
      <c r="BW5" s="13"/>
      <c r="BX5" s="13"/>
      <c r="BY5" s="13"/>
      <c r="BZ5" s="13"/>
      <c r="CA5" s="13"/>
      <c r="CB5" s="13"/>
    </row>
    <row r="6" spans="1:80" x14ac:dyDescent="0.45">
      <c r="A6" t="s">
        <v>447</v>
      </c>
      <c r="B6" t="s">
        <v>448</v>
      </c>
      <c r="C6" s="13">
        <v>0</v>
      </c>
      <c r="D6" s="13">
        <v>0</v>
      </c>
      <c r="E6" s="13">
        <v>0</v>
      </c>
      <c r="F6" s="13">
        <v>0</v>
      </c>
      <c r="G6" s="13">
        <f t="shared" si="0"/>
        <v>0</v>
      </c>
      <c r="H6" s="13">
        <v>0</v>
      </c>
      <c r="I6" s="13">
        <v>0</v>
      </c>
      <c r="J6" s="13">
        <v>0</v>
      </c>
      <c r="K6" s="13">
        <v>0</v>
      </c>
      <c r="L6" s="13">
        <v>0</v>
      </c>
      <c r="M6" s="13">
        <v>0</v>
      </c>
      <c r="N6" s="13">
        <v>98978</v>
      </c>
      <c r="O6" s="13">
        <v>4585</v>
      </c>
      <c r="P6" s="13">
        <v>134165</v>
      </c>
      <c r="Q6" s="13">
        <v>237728</v>
      </c>
      <c r="R6" s="13">
        <f t="shared" si="1"/>
        <v>0</v>
      </c>
      <c r="S6" s="13"/>
      <c r="T6" s="13">
        <f t="shared" si="2"/>
        <v>237728</v>
      </c>
      <c r="U6" s="13">
        <f t="shared" ref="U6:U69" si="4">T6-R6</f>
        <v>237728</v>
      </c>
      <c r="V6" s="13"/>
      <c r="W6" s="13">
        <f t="shared" ref="W6:W69" si="5">T6-R6-N6-O6-P6</f>
        <v>0</v>
      </c>
      <c r="X6" s="13"/>
      <c r="Y6" s="13"/>
      <c r="Z6" s="13"/>
      <c r="AA6" s="13"/>
      <c r="AB6" s="13"/>
      <c r="AC6" s="13"/>
      <c r="AD6" s="13"/>
      <c r="AE6" s="13"/>
      <c r="AF6" s="13"/>
      <c r="AG6" s="13">
        <f t="shared" si="3"/>
        <v>0</v>
      </c>
      <c r="AH6" s="13"/>
      <c r="AI6" s="13"/>
      <c r="AJ6" s="13"/>
      <c r="AK6" s="13"/>
      <c r="AL6" s="13"/>
      <c r="AM6" s="13"/>
      <c r="AN6" s="13"/>
      <c r="AO6" s="13"/>
      <c r="AP6" s="13">
        <v>0</v>
      </c>
      <c r="AQ6" s="13"/>
      <c r="AR6" s="13"/>
      <c r="AS6" s="13"/>
      <c r="AT6" s="13"/>
      <c r="AU6" s="13">
        <v>0</v>
      </c>
      <c r="AV6" s="13"/>
      <c r="AW6" s="13"/>
      <c r="AX6" s="13"/>
      <c r="AY6" s="13">
        <v>0</v>
      </c>
      <c r="AZ6" s="13"/>
      <c r="BA6" s="13">
        <v>4126</v>
      </c>
      <c r="BB6" s="13"/>
      <c r="BC6" s="13">
        <v>0</v>
      </c>
      <c r="BD6" s="13">
        <v>0</v>
      </c>
      <c r="BE6" s="13">
        <v>4126</v>
      </c>
      <c r="BF6" s="13">
        <v>0</v>
      </c>
      <c r="BG6" s="13">
        <v>0</v>
      </c>
      <c r="BH6" s="13">
        <v>0</v>
      </c>
      <c r="BI6" s="13"/>
      <c r="BJ6" s="13">
        <v>0</v>
      </c>
      <c r="BK6" s="13">
        <v>0</v>
      </c>
      <c r="BL6" s="13">
        <v>0</v>
      </c>
      <c r="BM6" s="13">
        <v>0</v>
      </c>
      <c r="BN6" s="13">
        <v>94852</v>
      </c>
      <c r="BO6" s="13">
        <v>98978</v>
      </c>
      <c r="BP6" s="13">
        <v>4585</v>
      </c>
      <c r="BQ6" s="13"/>
      <c r="BR6" s="13">
        <v>25</v>
      </c>
      <c r="BS6" s="13">
        <v>15</v>
      </c>
      <c r="BT6" s="13">
        <v>0</v>
      </c>
      <c r="BU6" s="13">
        <v>0</v>
      </c>
      <c r="BV6" s="13">
        <v>35</v>
      </c>
      <c r="BW6" s="13"/>
      <c r="BX6" s="13"/>
      <c r="BY6" s="13"/>
      <c r="BZ6" s="13"/>
      <c r="CA6" s="13"/>
      <c r="CB6" s="13"/>
    </row>
    <row r="7" spans="1:80" x14ac:dyDescent="0.45">
      <c r="A7" t="s">
        <v>175</v>
      </c>
      <c r="B7" t="s">
        <v>176</v>
      </c>
      <c r="C7" s="13">
        <v>0</v>
      </c>
      <c r="D7" s="13">
        <v>0</v>
      </c>
      <c r="E7" s="13">
        <v>0</v>
      </c>
      <c r="F7" s="13">
        <v>0</v>
      </c>
      <c r="G7" s="13">
        <f t="shared" si="0"/>
        <v>0</v>
      </c>
      <c r="H7" s="13">
        <v>0</v>
      </c>
      <c r="I7" s="13">
        <v>0</v>
      </c>
      <c r="J7" s="13">
        <v>0</v>
      </c>
      <c r="K7" s="13">
        <v>0</v>
      </c>
      <c r="L7" s="13">
        <v>487</v>
      </c>
      <c r="M7" s="13">
        <v>0</v>
      </c>
      <c r="N7" s="13">
        <v>1</v>
      </c>
      <c r="O7" s="13">
        <v>0</v>
      </c>
      <c r="P7" s="13">
        <v>0</v>
      </c>
      <c r="Q7" s="13">
        <v>488</v>
      </c>
      <c r="R7" s="13">
        <f t="shared" si="1"/>
        <v>0</v>
      </c>
      <c r="S7" s="13"/>
      <c r="T7" s="13">
        <f t="shared" si="2"/>
        <v>488</v>
      </c>
      <c r="U7" s="13">
        <f t="shared" si="4"/>
        <v>488</v>
      </c>
      <c r="V7" s="13"/>
      <c r="W7" s="13">
        <f t="shared" si="5"/>
        <v>487</v>
      </c>
      <c r="X7" s="13"/>
      <c r="Y7" s="13"/>
      <c r="Z7" s="13"/>
      <c r="AA7" s="13"/>
      <c r="AB7" s="13"/>
      <c r="AC7" s="13"/>
      <c r="AD7" s="13"/>
      <c r="AE7" s="13"/>
      <c r="AF7" s="13"/>
      <c r="AG7" s="13">
        <f t="shared" si="3"/>
        <v>0</v>
      </c>
      <c r="AH7" s="13"/>
      <c r="AI7" s="13"/>
      <c r="AJ7" s="13"/>
      <c r="AK7" s="13"/>
      <c r="AL7" s="13"/>
      <c r="AM7" s="13"/>
      <c r="AN7" s="13"/>
      <c r="AO7" s="13"/>
      <c r="AP7" s="13">
        <v>0</v>
      </c>
      <c r="AQ7" s="13"/>
      <c r="AR7" s="13"/>
      <c r="AS7" s="13"/>
      <c r="AT7" s="13"/>
      <c r="AU7" s="13">
        <v>0</v>
      </c>
      <c r="AV7" s="13"/>
      <c r="AW7" s="13"/>
      <c r="AX7" s="13"/>
      <c r="AY7" s="13">
        <v>0</v>
      </c>
      <c r="AZ7" s="13"/>
      <c r="BA7" s="13">
        <v>0</v>
      </c>
      <c r="BB7" s="13"/>
      <c r="BC7" s="13">
        <v>0</v>
      </c>
      <c r="BD7" s="13">
        <v>1</v>
      </c>
      <c r="BE7" s="13">
        <v>1</v>
      </c>
      <c r="BF7" s="13">
        <v>0</v>
      </c>
      <c r="BG7" s="13">
        <v>0</v>
      </c>
      <c r="BH7" s="13">
        <v>0</v>
      </c>
      <c r="BI7" s="13"/>
      <c r="BJ7" s="13">
        <v>0</v>
      </c>
      <c r="BK7" s="13">
        <v>0</v>
      </c>
      <c r="BL7" s="13">
        <v>0</v>
      </c>
      <c r="BM7" s="13">
        <v>0</v>
      </c>
      <c r="BN7" s="13">
        <v>0</v>
      </c>
      <c r="BO7" s="13">
        <v>1</v>
      </c>
      <c r="BP7" s="13">
        <v>0</v>
      </c>
      <c r="BQ7" s="13"/>
      <c r="BR7" s="13">
        <v>25</v>
      </c>
      <c r="BS7" s="13">
        <v>15</v>
      </c>
      <c r="BT7" s="13">
        <v>0</v>
      </c>
      <c r="BU7" s="13">
        <v>0</v>
      </c>
      <c r="BV7" s="13">
        <v>40</v>
      </c>
      <c r="BW7" s="13"/>
      <c r="BX7" s="13"/>
      <c r="BY7" s="13"/>
      <c r="BZ7" s="13"/>
      <c r="CA7" s="13"/>
      <c r="CB7" s="13"/>
    </row>
    <row r="8" spans="1:80" x14ac:dyDescent="0.45">
      <c r="A8" t="s">
        <v>165</v>
      </c>
      <c r="B8" t="s">
        <v>166</v>
      </c>
      <c r="C8" s="13">
        <v>0</v>
      </c>
      <c r="D8" s="13">
        <v>0</v>
      </c>
      <c r="E8" s="13">
        <v>0</v>
      </c>
      <c r="F8" s="13">
        <v>0</v>
      </c>
      <c r="G8" s="13">
        <f t="shared" si="0"/>
        <v>0</v>
      </c>
      <c r="H8" s="13">
        <v>0</v>
      </c>
      <c r="I8" s="13">
        <v>0</v>
      </c>
      <c r="J8" s="13">
        <v>0</v>
      </c>
      <c r="K8" s="13">
        <v>0</v>
      </c>
      <c r="L8" s="13">
        <v>435</v>
      </c>
      <c r="M8" s="13">
        <v>0</v>
      </c>
      <c r="N8" s="13">
        <v>50</v>
      </c>
      <c r="O8" s="13">
        <v>0</v>
      </c>
      <c r="P8" s="13">
        <v>8</v>
      </c>
      <c r="Q8" s="13">
        <v>493</v>
      </c>
      <c r="R8" s="13">
        <f t="shared" si="1"/>
        <v>0</v>
      </c>
      <c r="S8" s="13"/>
      <c r="T8" s="13">
        <f t="shared" si="2"/>
        <v>493</v>
      </c>
      <c r="U8" s="13">
        <f t="shared" si="4"/>
        <v>493</v>
      </c>
      <c r="V8" s="13"/>
      <c r="W8" s="13">
        <f t="shared" si="5"/>
        <v>435</v>
      </c>
      <c r="X8" s="13"/>
      <c r="Y8" s="13"/>
      <c r="Z8" s="13"/>
      <c r="AA8" s="13"/>
      <c r="AB8" s="13"/>
      <c r="AC8" s="13"/>
      <c r="AD8" s="13"/>
      <c r="AE8" s="13"/>
      <c r="AF8" s="13"/>
      <c r="AG8" s="13">
        <f t="shared" si="3"/>
        <v>0</v>
      </c>
      <c r="AH8" s="13"/>
      <c r="AI8" s="13"/>
      <c r="AJ8" s="13"/>
      <c r="AK8" s="13"/>
      <c r="AL8" s="13"/>
      <c r="AM8" s="13"/>
      <c r="AN8" s="13"/>
      <c r="AO8" s="13"/>
      <c r="AP8" s="13">
        <v>0</v>
      </c>
      <c r="AQ8" s="13"/>
      <c r="AR8" s="13"/>
      <c r="AS8" s="13"/>
      <c r="AT8" s="13"/>
      <c r="AU8" s="13">
        <v>0</v>
      </c>
      <c r="AV8" s="13"/>
      <c r="AW8" s="13"/>
      <c r="AX8" s="13"/>
      <c r="AY8" s="13">
        <v>0</v>
      </c>
      <c r="AZ8" s="13"/>
      <c r="BA8" s="13">
        <v>0</v>
      </c>
      <c r="BB8" s="13"/>
      <c r="BC8" s="13">
        <v>0</v>
      </c>
      <c r="BD8" s="13">
        <v>0</v>
      </c>
      <c r="BE8" s="13">
        <v>0</v>
      </c>
      <c r="BF8" s="13">
        <v>0</v>
      </c>
      <c r="BG8" s="13">
        <v>0</v>
      </c>
      <c r="BH8" s="13">
        <v>0</v>
      </c>
      <c r="BI8" s="13"/>
      <c r="BJ8" s="13">
        <v>0</v>
      </c>
      <c r="BK8" s="13">
        <v>0</v>
      </c>
      <c r="BL8" s="13">
        <v>0</v>
      </c>
      <c r="BM8" s="13">
        <v>0</v>
      </c>
      <c r="BN8" s="13">
        <v>50</v>
      </c>
      <c r="BO8" s="13">
        <v>50</v>
      </c>
      <c r="BP8" s="13">
        <v>0</v>
      </c>
      <c r="BQ8" s="13"/>
      <c r="BR8" s="13">
        <v>20</v>
      </c>
      <c r="BS8" s="13">
        <v>25</v>
      </c>
      <c r="BT8" s="13">
        <v>0</v>
      </c>
      <c r="BU8" s="13">
        <v>0</v>
      </c>
      <c r="BV8" s="13">
        <v>45</v>
      </c>
      <c r="BW8" s="13"/>
      <c r="BX8" s="13"/>
      <c r="BY8" s="13"/>
      <c r="BZ8" s="13"/>
      <c r="CA8" s="13"/>
      <c r="CB8" s="13"/>
    </row>
    <row r="9" spans="1:80" x14ac:dyDescent="0.45">
      <c r="A9" t="s">
        <v>89</v>
      </c>
      <c r="B9" t="s">
        <v>90</v>
      </c>
      <c r="C9" s="13">
        <v>0</v>
      </c>
      <c r="D9" s="13">
        <v>0</v>
      </c>
      <c r="E9" s="13">
        <v>0</v>
      </c>
      <c r="F9" s="13">
        <v>0</v>
      </c>
      <c r="G9" s="13">
        <f t="shared" si="0"/>
        <v>0</v>
      </c>
      <c r="H9" s="13">
        <v>0</v>
      </c>
      <c r="I9" s="13">
        <v>0</v>
      </c>
      <c r="J9" s="13">
        <v>0</v>
      </c>
      <c r="K9" s="13">
        <v>0</v>
      </c>
      <c r="L9" s="13">
        <v>282</v>
      </c>
      <c r="M9" s="13">
        <v>0</v>
      </c>
      <c r="N9" s="13">
        <v>0</v>
      </c>
      <c r="O9" s="13">
        <v>0</v>
      </c>
      <c r="P9" s="13">
        <v>0</v>
      </c>
      <c r="Q9" s="13">
        <v>282</v>
      </c>
      <c r="R9" s="13">
        <f t="shared" si="1"/>
        <v>0</v>
      </c>
      <c r="S9" s="13"/>
      <c r="T9" s="13">
        <f t="shared" si="2"/>
        <v>282</v>
      </c>
      <c r="U9" s="13">
        <f t="shared" si="4"/>
        <v>282</v>
      </c>
      <c r="V9" s="13"/>
      <c r="W9" s="13">
        <f t="shared" si="5"/>
        <v>282</v>
      </c>
      <c r="X9" s="13"/>
      <c r="Y9" s="13"/>
      <c r="Z9" s="13"/>
      <c r="AA9" s="13"/>
      <c r="AB9" s="13"/>
      <c r="AC9" s="13"/>
      <c r="AD9" s="13"/>
      <c r="AE9" s="13"/>
      <c r="AF9" s="13"/>
      <c r="AG9" s="13">
        <f t="shared" si="3"/>
        <v>0</v>
      </c>
      <c r="AH9" s="13"/>
      <c r="AI9" s="13"/>
      <c r="AJ9" s="13"/>
      <c r="AK9" s="13"/>
      <c r="AL9" s="13"/>
      <c r="AM9" s="13"/>
      <c r="AN9" s="13"/>
      <c r="AO9" s="13"/>
      <c r="AP9" s="13">
        <v>0</v>
      </c>
      <c r="AQ9" s="13"/>
      <c r="AR9" s="13"/>
      <c r="AS9" s="13"/>
      <c r="AT9" s="13"/>
      <c r="AU9" s="13">
        <v>0</v>
      </c>
      <c r="AV9" s="13"/>
      <c r="AW9" s="13"/>
      <c r="AX9" s="13"/>
      <c r="AY9" s="13">
        <v>0</v>
      </c>
      <c r="AZ9" s="13"/>
      <c r="BA9" s="13">
        <v>0</v>
      </c>
      <c r="BB9" s="13"/>
      <c r="BC9" s="13">
        <v>0</v>
      </c>
      <c r="BD9" s="13">
        <v>0</v>
      </c>
      <c r="BE9" s="13">
        <v>0</v>
      </c>
      <c r="BF9" s="13">
        <v>0</v>
      </c>
      <c r="BG9" s="13">
        <v>0</v>
      </c>
      <c r="BH9" s="13">
        <v>0</v>
      </c>
      <c r="BI9" s="13"/>
      <c r="BJ9" s="13">
        <v>0</v>
      </c>
      <c r="BK9" s="13">
        <v>0</v>
      </c>
      <c r="BL9" s="13">
        <v>0</v>
      </c>
      <c r="BM9" s="13">
        <v>0</v>
      </c>
      <c r="BN9" s="13">
        <v>0</v>
      </c>
      <c r="BO9" s="13">
        <v>0</v>
      </c>
      <c r="BP9" s="13">
        <v>0</v>
      </c>
      <c r="BQ9" s="13"/>
      <c r="BR9" s="13">
        <v>30</v>
      </c>
      <c r="BS9" s="13">
        <v>20</v>
      </c>
      <c r="BT9" s="13">
        <v>0</v>
      </c>
      <c r="BU9" s="13">
        <v>0</v>
      </c>
      <c r="BV9" s="13">
        <v>50</v>
      </c>
      <c r="BW9" s="13"/>
      <c r="BX9" s="13"/>
      <c r="BY9" s="13"/>
      <c r="BZ9" s="13"/>
      <c r="CA9" s="13"/>
      <c r="CB9" s="13"/>
    </row>
    <row r="10" spans="1:80" x14ac:dyDescent="0.45">
      <c r="A10" t="s">
        <v>299</v>
      </c>
      <c r="B10" t="s">
        <v>300</v>
      </c>
      <c r="C10" s="13">
        <v>0</v>
      </c>
      <c r="D10" s="13">
        <v>0</v>
      </c>
      <c r="E10" s="13">
        <v>0</v>
      </c>
      <c r="F10" s="13">
        <v>0</v>
      </c>
      <c r="G10" s="13">
        <f t="shared" si="0"/>
        <v>0</v>
      </c>
      <c r="H10" s="13">
        <v>0</v>
      </c>
      <c r="I10" s="13">
        <v>0</v>
      </c>
      <c r="J10" s="13">
        <v>0</v>
      </c>
      <c r="K10" s="13">
        <v>0</v>
      </c>
      <c r="L10" s="13">
        <v>281</v>
      </c>
      <c r="M10" s="13">
        <v>0</v>
      </c>
      <c r="N10" s="13">
        <v>292</v>
      </c>
      <c r="O10" s="13">
        <v>0</v>
      </c>
      <c r="P10" s="13">
        <v>0</v>
      </c>
      <c r="Q10" s="13">
        <v>573</v>
      </c>
      <c r="R10" s="13">
        <f t="shared" si="1"/>
        <v>0</v>
      </c>
      <c r="S10" s="13"/>
      <c r="T10" s="13">
        <f t="shared" si="2"/>
        <v>573</v>
      </c>
      <c r="U10" s="13">
        <f t="shared" si="4"/>
        <v>573</v>
      </c>
      <c r="V10" s="13"/>
      <c r="W10" s="13">
        <f t="shared" si="5"/>
        <v>281</v>
      </c>
      <c r="X10" s="13"/>
      <c r="Y10" s="13"/>
      <c r="Z10" s="13"/>
      <c r="AA10" s="13"/>
      <c r="AB10" s="13"/>
      <c r="AC10" s="13"/>
      <c r="AD10" s="13"/>
      <c r="AE10" s="13"/>
      <c r="AF10" s="13"/>
      <c r="AG10" s="13">
        <f t="shared" si="3"/>
        <v>0</v>
      </c>
      <c r="AH10" s="13"/>
      <c r="AI10" s="13"/>
      <c r="AJ10" s="13"/>
      <c r="AK10" s="13"/>
      <c r="AL10" s="13"/>
      <c r="AM10" s="13"/>
      <c r="AN10" s="13"/>
      <c r="AO10" s="13"/>
      <c r="AP10" s="13">
        <v>0</v>
      </c>
      <c r="AQ10" s="13"/>
      <c r="AR10" s="13"/>
      <c r="AS10" s="13"/>
      <c r="AT10" s="13"/>
      <c r="AU10" s="13">
        <v>0</v>
      </c>
      <c r="AV10" s="13"/>
      <c r="AW10" s="13"/>
      <c r="AX10" s="13"/>
      <c r="AY10" s="13">
        <v>0</v>
      </c>
      <c r="AZ10" s="13"/>
      <c r="BA10" s="13">
        <v>0</v>
      </c>
      <c r="BB10" s="13"/>
      <c r="BC10" s="13">
        <v>0</v>
      </c>
      <c r="BD10" s="13">
        <v>292</v>
      </c>
      <c r="BE10" s="13">
        <v>292</v>
      </c>
      <c r="BF10" s="13">
        <v>0</v>
      </c>
      <c r="BG10" s="13">
        <v>0</v>
      </c>
      <c r="BH10" s="13">
        <v>0</v>
      </c>
      <c r="BI10" s="13"/>
      <c r="BJ10" s="13">
        <v>0</v>
      </c>
      <c r="BK10" s="13">
        <v>0</v>
      </c>
      <c r="BL10" s="13">
        <v>0</v>
      </c>
      <c r="BM10" s="13">
        <v>0</v>
      </c>
      <c r="BN10" s="13">
        <v>0</v>
      </c>
      <c r="BO10" s="13">
        <v>292</v>
      </c>
      <c r="BP10" s="13">
        <v>0</v>
      </c>
      <c r="BQ10" s="13"/>
      <c r="BR10" s="13">
        <v>25</v>
      </c>
      <c r="BS10" s="13">
        <v>25</v>
      </c>
      <c r="BT10" s="13">
        <v>0</v>
      </c>
      <c r="BU10" s="13">
        <v>0</v>
      </c>
      <c r="BV10" s="13">
        <v>50</v>
      </c>
      <c r="BW10" s="13"/>
      <c r="BX10" s="13"/>
      <c r="BY10" s="13"/>
      <c r="BZ10" s="13"/>
      <c r="CA10" s="13"/>
      <c r="CB10" s="13"/>
    </row>
    <row r="11" spans="1:80" x14ac:dyDescent="0.45">
      <c r="A11" t="s">
        <v>369</v>
      </c>
      <c r="B11" t="s">
        <v>370</v>
      </c>
      <c r="C11" s="13">
        <v>0</v>
      </c>
      <c r="D11" s="13">
        <v>0</v>
      </c>
      <c r="E11" s="13">
        <v>0</v>
      </c>
      <c r="F11" s="13">
        <v>0</v>
      </c>
      <c r="G11" s="13">
        <f t="shared" si="0"/>
        <v>0</v>
      </c>
      <c r="H11" s="13">
        <v>0</v>
      </c>
      <c r="I11" s="13">
        <v>0</v>
      </c>
      <c r="J11" s="13">
        <v>0</v>
      </c>
      <c r="K11" s="13">
        <v>0</v>
      </c>
      <c r="L11" s="13">
        <v>538</v>
      </c>
      <c r="M11" s="13">
        <v>0</v>
      </c>
      <c r="N11" s="13">
        <v>673</v>
      </c>
      <c r="O11" s="13">
        <v>1</v>
      </c>
      <c r="P11" s="13">
        <v>0</v>
      </c>
      <c r="Q11" s="13">
        <v>1212</v>
      </c>
      <c r="R11" s="13">
        <f t="shared" si="1"/>
        <v>0</v>
      </c>
      <c r="S11" s="13"/>
      <c r="T11" s="13">
        <f t="shared" si="2"/>
        <v>1212</v>
      </c>
      <c r="U11" s="13">
        <f t="shared" si="4"/>
        <v>1212</v>
      </c>
      <c r="V11" s="13"/>
      <c r="W11" s="13">
        <f t="shared" si="5"/>
        <v>538</v>
      </c>
      <c r="X11" s="13"/>
      <c r="Y11" s="13"/>
      <c r="Z11" s="13"/>
      <c r="AA11" s="13"/>
      <c r="AB11" s="13"/>
      <c r="AC11" s="13"/>
      <c r="AD11" s="13"/>
      <c r="AE11" s="13"/>
      <c r="AF11" s="13"/>
      <c r="AG11" s="13">
        <f t="shared" si="3"/>
        <v>0</v>
      </c>
      <c r="AH11" s="13"/>
      <c r="AI11" s="13"/>
      <c r="AJ11" s="13"/>
      <c r="AK11" s="13"/>
      <c r="AL11" s="13"/>
      <c r="AM11" s="13"/>
      <c r="AN11" s="13"/>
      <c r="AO11" s="13"/>
      <c r="AP11" s="13">
        <v>0</v>
      </c>
      <c r="AQ11" s="13"/>
      <c r="AR11" s="13"/>
      <c r="AS11" s="13"/>
      <c r="AT11" s="13"/>
      <c r="AU11" s="13">
        <v>0</v>
      </c>
      <c r="AV11" s="13"/>
      <c r="AW11" s="13"/>
      <c r="AX11" s="13"/>
      <c r="AY11" s="13">
        <v>0</v>
      </c>
      <c r="AZ11" s="13"/>
      <c r="BA11" s="13">
        <v>0</v>
      </c>
      <c r="BB11" s="13"/>
      <c r="BC11" s="13">
        <v>0</v>
      </c>
      <c r="BD11" s="13">
        <v>0</v>
      </c>
      <c r="BE11" s="13">
        <v>0</v>
      </c>
      <c r="BF11" s="13">
        <v>0</v>
      </c>
      <c r="BG11" s="13">
        <v>0</v>
      </c>
      <c r="BH11" s="13">
        <v>0</v>
      </c>
      <c r="BI11" s="13"/>
      <c r="BJ11" s="13">
        <v>0</v>
      </c>
      <c r="BK11" s="13">
        <v>0</v>
      </c>
      <c r="BL11" s="13">
        <v>0</v>
      </c>
      <c r="BM11" s="13">
        <v>0</v>
      </c>
      <c r="BN11" s="13">
        <v>673</v>
      </c>
      <c r="BO11" s="13">
        <v>673</v>
      </c>
      <c r="BP11" s="13">
        <v>1</v>
      </c>
      <c r="BQ11" s="13"/>
      <c r="BR11" s="13">
        <v>45</v>
      </c>
      <c r="BS11" s="13">
        <v>0</v>
      </c>
      <c r="BT11" s="13">
        <v>0</v>
      </c>
      <c r="BU11" s="13">
        <v>0</v>
      </c>
      <c r="BV11" s="13">
        <v>50</v>
      </c>
      <c r="BW11" s="13"/>
      <c r="BX11" s="13"/>
      <c r="BY11" s="13"/>
      <c r="BZ11" s="13"/>
      <c r="CA11" s="13"/>
      <c r="CB11" s="13"/>
    </row>
    <row r="12" spans="1:80" x14ac:dyDescent="0.45">
      <c r="A12" t="s">
        <v>117</v>
      </c>
      <c r="B12" t="s">
        <v>118</v>
      </c>
      <c r="C12" s="13">
        <v>0</v>
      </c>
      <c r="D12" s="13">
        <v>0</v>
      </c>
      <c r="E12" s="13">
        <v>0</v>
      </c>
      <c r="F12" s="13">
        <v>0</v>
      </c>
      <c r="G12" s="13">
        <f t="shared" si="0"/>
        <v>0</v>
      </c>
      <c r="H12" s="13">
        <v>0</v>
      </c>
      <c r="I12" s="13">
        <v>0</v>
      </c>
      <c r="J12" s="13">
        <v>0</v>
      </c>
      <c r="K12" s="13">
        <v>0</v>
      </c>
      <c r="L12" s="13">
        <v>282</v>
      </c>
      <c r="M12" s="13">
        <v>0</v>
      </c>
      <c r="N12" s="13">
        <v>14</v>
      </c>
      <c r="O12" s="13">
        <v>182</v>
      </c>
      <c r="P12" s="13">
        <v>120</v>
      </c>
      <c r="Q12" s="13">
        <v>598</v>
      </c>
      <c r="R12" s="13">
        <f t="shared" si="1"/>
        <v>0</v>
      </c>
      <c r="S12" s="13"/>
      <c r="T12" s="13">
        <f t="shared" si="2"/>
        <v>598</v>
      </c>
      <c r="U12" s="13">
        <f t="shared" si="4"/>
        <v>598</v>
      </c>
      <c r="V12" s="13"/>
      <c r="W12" s="13">
        <f t="shared" si="5"/>
        <v>282</v>
      </c>
      <c r="X12" s="13"/>
      <c r="Y12" s="13"/>
      <c r="Z12" s="13"/>
      <c r="AA12" s="13"/>
      <c r="AB12" s="13"/>
      <c r="AC12" s="13"/>
      <c r="AD12" s="13"/>
      <c r="AE12" s="13"/>
      <c r="AF12" s="13"/>
      <c r="AG12" s="13">
        <f t="shared" si="3"/>
        <v>0</v>
      </c>
      <c r="AH12" s="13"/>
      <c r="AI12" s="13"/>
      <c r="AJ12" s="13"/>
      <c r="AK12" s="13"/>
      <c r="AL12" s="13"/>
      <c r="AM12" s="13"/>
      <c r="AN12" s="13"/>
      <c r="AO12" s="13"/>
      <c r="AP12" s="13">
        <v>0</v>
      </c>
      <c r="AQ12" s="13"/>
      <c r="AR12" s="13"/>
      <c r="AS12" s="13"/>
      <c r="AT12" s="13"/>
      <c r="AU12" s="13">
        <v>0</v>
      </c>
      <c r="AV12" s="13"/>
      <c r="AW12" s="13"/>
      <c r="AX12" s="13"/>
      <c r="AY12" s="13">
        <v>0</v>
      </c>
      <c r="AZ12" s="13"/>
      <c r="BA12" s="13">
        <v>14</v>
      </c>
      <c r="BB12" s="13"/>
      <c r="BC12" s="13">
        <v>0</v>
      </c>
      <c r="BD12" s="13">
        <v>0</v>
      </c>
      <c r="BE12" s="13">
        <v>14</v>
      </c>
      <c r="BF12" s="13">
        <v>0</v>
      </c>
      <c r="BG12" s="13">
        <v>0</v>
      </c>
      <c r="BH12" s="13">
        <v>0</v>
      </c>
      <c r="BI12" s="13"/>
      <c r="BJ12" s="13">
        <v>0</v>
      </c>
      <c r="BK12" s="13">
        <v>0</v>
      </c>
      <c r="BL12" s="13">
        <v>0</v>
      </c>
      <c r="BM12" s="13">
        <v>0</v>
      </c>
      <c r="BN12" s="13">
        <v>0</v>
      </c>
      <c r="BO12" s="13">
        <v>14</v>
      </c>
      <c r="BP12" s="13">
        <v>182</v>
      </c>
      <c r="BQ12" s="13"/>
      <c r="BR12" s="13">
        <v>30</v>
      </c>
      <c r="BS12" s="13">
        <v>25</v>
      </c>
      <c r="BT12" s="13">
        <v>0</v>
      </c>
      <c r="BU12" s="13">
        <v>0</v>
      </c>
      <c r="BV12" s="13">
        <v>55</v>
      </c>
      <c r="BW12" s="13"/>
      <c r="BX12" s="13"/>
      <c r="BY12" s="13"/>
      <c r="BZ12" s="13"/>
      <c r="CA12" s="13"/>
      <c r="CB12" s="13"/>
    </row>
    <row r="13" spans="1:80" x14ac:dyDescent="0.45">
      <c r="A13" t="s">
        <v>357</v>
      </c>
      <c r="B13" t="s">
        <v>358</v>
      </c>
      <c r="C13" s="13">
        <v>0</v>
      </c>
      <c r="D13" s="13">
        <v>0</v>
      </c>
      <c r="E13" s="13">
        <v>0</v>
      </c>
      <c r="F13" s="13">
        <v>0</v>
      </c>
      <c r="G13" s="13">
        <f t="shared" si="0"/>
        <v>0</v>
      </c>
      <c r="H13" s="13">
        <v>0</v>
      </c>
      <c r="I13" s="13">
        <v>0</v>
      </c>
      <c r="J13" s="13">
        <v>0</v>
      </c>
      <c r="K13" s="13">
        <v>0</v>
      </c>
      <c r="L13" s="13">
        <v>670</v>
      </c>
      <c r="M13" s="13">
        <v>0</v>
      </c>
      <c r="N13" s="13">
        <v>607</v>
      </c>
      <c r="O13" s="13">
        <v>11</v>
      </c>
      <c r="P13" s="13">
        <v>366</v>
      </c>
      <c r="Q13" s="13">
        <v>1654</v>
      </c>
      <c r="R13" s="13">
        <f t="shared" si="1"/>
        <v>0</v>
      </c>
      <c r="S13" s="13"/>
      <c r="T13" s="13">
        <f t="shared" si="2"/>
        <v>1654</v>
      </c>
      <c r="U13" s="13">
        <f t="shared" si="4"/>
        <v>1654</v>
      </c>
      <c r="V13" s="13"/>
      <c r="W13" s="13">
        <f t="shared" si="5"/>
        <v>670</v>
      </c>
      <c r="X13" s="13"/>
      <c r="Y13" s="13"/>
      <c r="Z13" s="13"/>
      <c r="AA13" s="13"/>
      <c r="AB13" s="13"/>
      <c r="AC13" s="13"/>
      <c r="AD13" s="13"/>
      <c r="AE13" s="13"/>
      <c r="AF13" s="13"/>
      <c r="AG13" s="13">
        <f t="shared" si="3"/>
        <v>0</v>
      </c>
      <c r="AH13" s="13"/>
      <c r="AI13" s="13"/>
      <c r="AJ13" s="13"/>
      <c r="AK13" s="13"/>
      <c r="AL13" s="13"/>
      <c r="AM13" s="13"/>
      <c r="AN13" s="13"/>
      <c r="AO13" s="13"/>
      <c r="AP13" s="13">
        <v>0</v>
      </c>
      <c r="AQ13" s="13"/>
      <c r="AR13" s="13"/>
      <c r="AS13" s="13"/>
      <c r="AT13" s="13"/>
      <c r="AU13" s="13">
        <v>0</v>
      </c>
      <c r="AV13" s="13"/>
      <c r="AW13" s="13"/>
      <c r="AX13" s="13"/>
      <c r="AY13" s="13">
        <v>0</v>
      </c>
      <c r="AZ13" s="13"/>
      <c r="BA13" s="13">
        <v>0</v>
      </c>
      <c r="BB13" s="13"/>
      <c r="BC13" s="13">
        <v>0</v>
      </c>
      <c r="BD13" s="13">
        <v>0</v>
      </c>
      <c r="BE13" s="13">
        <v>0</v>
      </c>
      <c r="BF13" s="13">
        <v>397</v>
      </c>
      <c r="BG13" s="13">
        <v>183</v>
      </c>
      <c r="BH13" s="13">
        <v>580</v>
      </c>
      <c r="BI13" s="13"/>
      <c r="BJ13" s="13">
        <v>0</v>
      </c>
      <c r="BK13" s="13">
        <v>0</v>
      </c>
      <c r="BL13" s="13">
        <v>0</v>
      </c>
      <c r="BM13" s="13">
        <v>0</v>
      </c>
      <c r="BN13" s="13">
        <v>27</v>
      </c>
      <c r="BO13" s="13">
        <v>607</v>
      </c>
      <c r="BP13" s="13">
        <v>11</v>
      </c>
      <c r="BQ13" s="13"/>
      <c r="BR13" s="13">
        <v>35</v>
      </c>
      <c r="BS13" s="13">
        <v>25</v>
      </c>
      <c r="BT13" s="13">
        <v>0</v>
      </c>
      <c r="BU13" s="13">
        <v>5</v>
      </c>
      <c r="BV13" s="13">
        <v>65</v>
      </c>
      <c r="BW13" s="13"/>
      <c r="BX13" s="13"/>
      <c r="BY13" s="13"/>
      <c r="BZ13" s="13"/>
      <c r="CA13" s="13"/>
      <c r="CB13" s="13"/>
    </row>
    <row r="14" spans="1:80" x14ac:dyDescent="0.45">
      <c r="A14" t="s">
        <v>321</v>
      </c>
      <c r="B14" t="s">
        <v>322</v>
      </c>
      <c r="C14" s="13">
        <v>0</v>
      </c>
      <c r="D14" s="13">
        <v>0</v>
      </c>
      <c r="E14" s="13">
        <v>0</v>
      </c>
      <c r="F14" s="13">
        <v>0</v>
      </c>
      <c r="G14" s="13">
        <f t="shared" si="0"/>
        <v>0</v>
      </c>
      <c r="H14" s="13">
        <v>0</v>
      </c>
      <c r="I14" s="13">
        <v>0</v>
      </c>
      <c r="J14" s="13">
        <v>0</v>
      </c>
      <c r="K14" s="13">
        <v>0</v>
      </c>
      <c r="L14" s="13">
        <v>719</v>
      </c>
      <c r="M14" s="13">
        <v>0</v>
      </c>
      <c r="N14" s="13">
        <v>12</v>
      </c>
      <c r="O14" s="13">
        <v>0</v>
      </c>
      <c r="P14" s="13">
        <v>251</v>
      </c>
      <c r="Q14" s="13">
        <v>982</v>
      </c>
      <c r="R14" s="13">
        <f t="shared" si="1"/>
        <v>0</v>
      </c>
      <c r="S14" s="13"/>
      <c r="T14" s="13">
        <f t="shared" si="2"/>
        <v>982</v>
      </c>
      <c r="U14" s="13">
        <f t="shared" si="4"/>
        <v>982</v>
      </c>
      <c r="V14" s="13"/>
      <c r="W14" s="13">
        <f t="shared" si="5"/>
        <v>719</v>
      </c>
      <c r="X14" s="13"/>
      <c r="Y14" s="13"/>
      <c r="Z14" s="13"/>
      <c r="AA14" s="13"/>
      <c r="AB14" s="13"/>
      <c r="AC14" s="13"/>
      <c r="AD14" s="13"/>
      <c r="AE14" s="13"/>
      <c r="AF14" s="13"/>
      <c r="AG14" s="13">
        <f t="shared" si="3"/>
        <v>0</v>
      </c>
      <c r="AH14" s="13"/>
      <c r="AI14" s="13"/>
      <c r="AJ14" s="13"/>
      <c r="AK14" s="13"/>
      <c r="AL14" s="13"/>
      <c r="AM14" s="13"/>
      <c r="AN14" s="13"/>
      <c r="AO14" s="13"/>
      <c r="AP14" s="13">
        <v>0</v>
      </c>
      <c r="AQ14" s="13"/>
      <c r="AR14" s="13"/>
      <c r="AS14" s="13"/>
      <c r="AT14" s="13"/>
      <c r="AU14" s="13">
        <v>0</v>
      </c>
      <c r="AV14" s="13"/>
      <c r="AW14" s="13"/>
      <c r="AX14" s="13"/>
      <c r="AY14" s="13">
        <v>0</v>
      </c>
      <c r="AZ14" s="13"/>
      <c r="BA14" s="13">
        <v>0</v>
      </c>
      <c r="BB14" s="13"/>
      <c r="BC14" s="13">
        <v>0</v>
      </c>
      <c r="BD14" s="13">
        <v>0</v>
      </c>
      <c r="BE14" s="13">
        <v>0</v>
      </c>
      <c r="BF14" s="13">
        <v>0</v>
      </c>
      <c r="BG14" s="13">
        <v>0</v>
      </c>
      <c r="BH14" s="13">
        <v>0</v>
      </c>
      <c r="BI14" s="13"/>
      <c r="BJ14" s="13">
        <v>0</v>
      </c>
      <c r="BK14" s="13">
        <v>0</v>
      </c>
      <c r="BL14" s="13">
        <v>0</v>
      </c>
      <c r="BM14" s="13">
        <v>0</v>
      </c>
      <c r="BN14" s="13">
        <v>12</v>
      </c>
      <c r="BO14" s="13">
        <v>12</v>
      </c>
      <c r="BP14" s="13">
        <v>0</v>
      </c>
      <c r="BQ14" s="13"/>
      <c r="BR14" s="13">
        <v>30</v>
      </c>
      <c r="BS14" s="13">
        <v>45</v>
      </c>
      <c r="BT14" s="13">
        <v>0</v>
      </c>
      <c r="BU14" s="13">
        <v>0</v>
      </c>
      <c r="BV14" s="13">
        <v>75</v>
      </c>
      <c r="BW14" s="13"/>
      <c r="BX14" s="13"/>
      <c r="BY14" s="13"/>
      <c r="BZ14" s="13"/>
      <c r="CA14" s="13"/>
      <c r="CB14" s="13"/>
    </row>
    <row r="15" spans="1:80" x14ac:dyDescent="0.45">
      <c r="A15" t="s">
        <v>85</v>
      </c>
      <c r="B15" t="s">
        <v>86</v>
      </c>
      <c r="C15" s="13">
        <v>0</v>
      </c>
      <c r="D15" s="13">
        <v>0</v>
      </c>
      <c r="E15" s="13">
        <v>0</v>
      </c>
      <c r="F15" s="13">
        <v>0</v>
      </c>
      <c r="G15" s="13">
        <f t="shared" si="0"/>
        <v>0</v>
      </c>
      <c r="H15" s="13">
        <v>0</v>
      </c>
      <c r="I15" s="13">
        <v>0</v>
      </c>
      <c r="J15" s="13">
        <v>0</v>
      </c>
      <c r="K15" s="13">
        <v>0</v>
      </c>
      <c r="L15" s="13">
        <v>90</v>
      </c>
      <c r="M15" s="13">
        <v>0</v>
      </c>
      <c r="N15" s="13">
        <v>1434</v>
      </c>
      <c r="O15" s="13">
        <v>0</v>
      </c>
      <c r="P15" s="13">
        <v>0</v>
      </c>
      <c r="Q15" s="13">
        <v>1524</v>
      </c>
      <c r="R15" s="13">
        <f t="shared" si="1"/>
        <v>0</v>
      </c>
      <c r="S15" s="13"/>
      <c r="T15" s="13">
        <f t="shared" si="2"/>
        <v>1524</v>
      </c>
      <c r="U15" s="13">
        <f t="shared" si="4"/>
        <v>1524</v>
      </c>
      <c r="V15" s="13"/>
      <c r="W15" s="13">
        <f t="shared" si="5"/>
        <v>90</v>
      </c>
      <c r="X15" s="13"/>
      <c r="Y15" s="13">
        <v>0</v>
      </c>
      <c r="Z15" s="13">
        <v>0</v>
      </c>
      <c r="AA15" s="13">
        <v>0</v>
      </c>
      <c r="AB15" s="13">
        <v>0</v>
      </c>
      <c r="AC15" s="13">
        <v>0</v>
      </c>
      <c r="AD15" s="13">
        <v>0</v>
      </c>
      <c r="AE15" s="13">
        <v>0</v>
      </c>
      <c r="AF15" s="13">
        <v>0</v>
      </c>
      <c r="AG15" s="13">
        <f t="shared" si="3"/>
        <v>0</v>
      </c>
      <c r="AH15" s="13">
        <v>0</v>
      </c>
      <c r="AI15" s="13">
        <v>0</v>
      </c>
      <c r="AJ15" s="13">
        <v>0</v>
      </c>
      <c r="AK15" s="13">
        <v>0</v>
      </c>
      <c r="AL15" s="13">
        <v>0</v>
      </c>
      <c r="AM15" s="13">
        <v>0</v>
      </c>
      <c r="AN15" s="13">
        <v>0</v>
      </c>
      <c r="AO15" s="13">
        <v>0</v>
      </c>
      <c r="AP15" s="13">
        <v>0</v>
      </c>
      <c r="AQ15" s="13">
        <v>0</v>
      </c>
      <c r="AR15" s="13">
        <v>0</v>
      </c>
      <c r="AS15" s="13">
        <v>0</v>
      </c>
      <c r="AT15" s="13">
        <v>0</v>
      </c>
      <c r="AU15" s="13">
        <v>0</v>
      </c>
      <c r="AV15" s="13">
        <v>0</v>
      </c>
      <c r="AW15" s="13">
        <v>0</v>
      </c>
      <c r="AX15" s="13">
        <v>0</v>
      </c>
      <c r="AY15" s="13">
        <v>0</v>
      </c>
      <c r="AZ15" s="13"/>
      <c r="BA15" s="13">
        <v>0</v>
      </c>
      <c r="BB15" s="13"/>
      <c r="BC15" s="13">
        <v>0</v>
      </c>
      <c r="BD15" s="13">
        <v>1434</v>
      </c>
      <c r="BE15" s="13">
        <v>1434</v>
      </c>
      <c r="BF15" s="13">
        <v>0</v>
      </c>
      <c r="BG15" s="13">
        <v>0</v>
      </c>
      <c r="BH15" s="13">
        <v>0</v>
      </c>
      <c r="BI15" s="13"/>
      <c r="BJ15" s="13">
        <v>0</v>
      </c>
      <c r="BK15" s="13">
        <v>0</v>
      </c>
      <c r="BL15" s="13">
        <v>0</v>
      </c>
      <c r="BM15" s="13">
        <v>0</v>
      </c>
      <c r="BN15" s="13">
        <v>0</v>
      </c>
      <c r="BO15" s="13">
        <v>1434</v>
      </c>
      <c r="BP15" s="13">
        <v>0</v>
      </c>
      <c r="BQ15" s="13"/>
      <c r="BR15" s="13">
        <v>25</v>
      </c>
      <c r="BS15" s="13">
        <v>55</v>
      </c>
      <c r="BT15" s="13">
        <v>0</v>
      </c>
      <c r="BU15" s="13">
        <v>0</v>
      </c>
      <c r="BV15" s="13">
        <v>80</v>
      </c>
      <c r="BW15" s="13"/>
      <c r="BX15" s="13"/>
      <c r="BY15" s="13"/>
      <c r="BZ15" s="13"/>
      <c r="CA15" s="13"/>
      <c r="CB15" s="13"/>
    </row>
    <row r="16" spans="1:80" x14ac:dyDescent="0.45">
      <c r="A16" t="s">
        <v>161</v>
      </c>
      <c r="B16" t="s">
        <v>162</v>
      </c>
      <c r="C16" s="13">
        <v>0</v>
      </c>
      <c r="D16" s="13">
        <v>0</v>
      </c>
      <c r="E16" s="13">
        <v>0</v>
      </c>
      <c r="F16" s="13">
        <v>0</v>
      </c>
      <c r="G16" s="13">
        <f t="shared" si="0"/>
        <v>0</v>
      </c>
      <c r="H16" s="13">
        <v>255</v>
      </c>
      <c r="I16" s="13">
        <v>0</v>
      </c>
      <c r="J16" s="13">
        <v>0</v>
      </c>
      <c r="K16" s="13">
        <v>255</v>
      </c>
      <c r="L16" s="13">
        <v>450</v>
      </c>
      <c r="M16" s="13">
        <v>0</v>
      </c>
      <c r="N16" s="13">
        <v>2450</v>
      </c>
      <c r="O16" s="13">
        <v>0</v>
      </c>
      <c r="P16" s="13">
        <v>403</v>
      </c>
      <c r="Q16" s="13">
        <v>3558</v>
      </c>
      <c r="R16" s="13">
        <f t="shared" si="1"/>
        <v>0</v>
      </c>
      <c r="S16" s="13"/>
      <c r="T16" s="13">
        <f t="shared" si="2"/>
        <v>3813</v>
      </c>
      <c r="U16" s="13">
        <f t="shared" si="4"/>
        <v>3813</v>
      </c>
      <c r="V16" s="13"/>
      <c r="W16" s="13">
        <f t="shared" si="5"/>
        <v>960</v>
      </c>
      <c r="X16" s="13"/>
      <c r="Y16" s="13">
        <v>0</v>
      </c>
      <c r="Z16" s="13">
        <v>0</v>
      </c>
      <c r="AA16" s="13">
        <v>0</v>
      </c>
      <c r="AB16" s="13">
        <v>0</v>
      </c>
      <c r="AC16" s="13">
        <v>0</v>
      </c>
      <c r="AD16" s="13">
        <v>0</v>
      </c>
      <c r="AE16" s="13">
        <v>0</v>
      </c>
      <c r="AF16" s="13">
        <v>0</v>
      </c>
      <c r="AG16" s="13">
        <f t="shared" si="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c r="BA16" s="13">
        <v>285</v>
      </c>
      <c r="BB16" s="13"/>
      <c r="BC16" s="13">
        <v>0</v>
      </c>
      <c r="BD16" s="13">
        <v>0</v>
      </c>
      <c r="BE16" s="13">
        <v>285</v>
      </c>
      <c r="BF16" s="13">
        <v>0</v>
      </c>
      <c r="BG16" s="13">
        <v>40</v>
      </c>
      <c r="BH16" s="13">
        <v>40</v>
      </c>
      <c r="BI16" s="13"/>
      <c r="BJ16" s="13">
        <v>0</v>
      </c>
      <c r="BK16" s="13">
        <v>0</v>
      </c>
      <c r="BL16" s="13">
        <v>0</v>
      </c>
      <c r="BM16" s="13">
        <v>0</v>
      </c>
      <c r="BN16" s="13">
        <v>2125</v>
      </c>
      <c r="BO16" s="13">
        <v>2450</v>
      </c>
      <c r="BP16" s="13">
        <v>0</v>
      </c>
      <c r="BQ16" s="13"/>
      <c r="BR16" s="13">
        <v>50</v>
      </c>
      <c r="BS16" s="13">
        <v>30</v>
      </c>
      <c r="BT16" s="13">
        <v>0</v>
      </c>
      <c r="BU16" s="13">
        <v>0</v>
      </c>
      <c r="BV16" s="13">
        <v>80</v>
      </c>
      <c r="BW16" s="13"/>
      <c r="BX16" s="13"/>
      <c r="BY16" s="13"/>
      <c r="BZ16" s="13"/>
      <c r="CA16" s="13"/>
      <c r="CB16" s="13"/>
    </row>
    <row r="17" spans="1:80" x14ac:dyDescent="0.45">
      <c r="A17" t="s">
        <v>339</v>
      </c>
      <c r="B17" t="s">
        <v>340</v>
      </c>
      <c r="C17" s="13">
        <v>0</v>
      </c>
      <c r="D17" s="13">
        <v>0</v>
      </c>
      <c r="E17" s="13">
        <v>0</v>
      </c>
      <c r="F17" s="13">
        <v>0</v>
      </c>
      <c r="G17" s="13">
        <f t="shared" si="0"/>
        <v>0</v>
      </c>
      <c r="H17" s="13">
        <v>0</v>
      </c>
      <c r="I17" s="13">
        <v>0</v>
      </c>
      <c r="J17" s="13">
        <v>0</v>
      </c>
      <c r="K17" s="13">
        <v>0</v>
      </c>
      <c r="L17" s="13">
        <v>313</v>
      </c>
      <c r="M17" s="13">
        <v>0</v>
      </c>
      <c r="N17" s="13">
        <v>3</v>
      </c>
      <c r="O17" s="13">
        <v>0</v>
      </c>
      <c r="P17" s="13">
        <v>0</v>
      </c>
      <c r="Q17" s="13">
        <v>316</v>
      </c>
      <c r="R17" s="13">
        <f t="shared" si="1"/>
        <v>0</v>
      </c>
      <c r="S17" s="13"/>
      <c r="T17" s="13">
        <f t="shared" si="2"/>
        <v>316</v>
      </c>
      <c r="U17" s="13">
        <f t="shared" si="4"/>
        <v>316</v>
      </c>
      <c r="V17" s="13"/>
      <c r="W17" s="13">
        <f t="shared" si="5"/>
        <v>313</v>
      </c>
      <c r="X17" s="13"/>
      <c r="Y17" s="13"/>
      <c r="Z17" s="13"/>
      <c r="AA17" s="13"/>
      <c r="AB17" s="13"/>
      <c r="AC17" s="13"/>
      <c r="AD17" s="13"/>
      <c r="AE17" s="13"/>
      <c r="AF17" s="13"/>
      <c r="AG17" s="13">
        <f t="shared" si="3"/>
        <v>0</v>
      </c>
      <c r="AH17" s="13"/>
      <c r="AI17" s="13"/>
      <c r="AJ17" s="13"/>
      <c r="AK17" s="13"/>
      <c r="AL17" s="13"/>
      <c r="AM17" s="13"/>
      <c r="AN17" s="13"/>
      <c r="AO17" s="13"/>
      <c r="AP17" s="13">
        <v>0</v>
      </c>
      <c r="AQ17" s="13"/>
      <c r="AR17" s="13"/>
      <c r="AS17" s="13"/>
      <c r="AT17" s="13"/>
      <c r="AU17" s="13">
        <v>0</v>
      </c>
      <c r="AV17" s="13"/>
      <c r="AW17" s="13"/>
      <c r="AX17" s="13"/>
      <c r="AY17" s="13">
        <v>0</v>
      </c>
      <c r="AZ17" s="13"/>
      <c r="BA17" s="13">
        <v>0</v>
      </c>
      <c r="BB17" s="13"/>
      <c r="BC17" s="13">
        <v>0</v>
      </c>
      <c r="BD17" s="13">
        <v>0</v>
      </c>
      <c r="BE17" s="13">
        <v>0</v>
      </c>
      <c r="BF17" s="13">
        <v>0</v>
      </c>
      <c r="BG17" s="13">
        <v>0</v>
      </c>
      <c r="BH17" s="13">
        <v>0</v>
      </c>
      <c r="BI17" s="13"/>
      <c r="BJ17" s="13">
        <v>0</v>
      </c>
      <c r="BK17" s="13">
        <v>0</v>
      </c>
      <c r="BL17" s="13">
        <v>0</v>
      </c>
      <c r="BM17" s="13">
        <v>0</v>
      </c>
      <c r="BN17" s="13">
        <v>3</v>
      </c>
      <c r="BO17" s="13">
        <v>3</v>
      </c>
      <c r="BP17" s="13">
        <v>0</v>
      </c>
      <c r="BQ17" s="13"/>
      <c r="BR17" s="13">
        <v>65</v>
      </c>
      <c r="BS17" s="13">
        <v>15</v>
      </c>
      <c r="BT17" s="13">
        <v>0</v>
      </c>
      <c r="BU17" s="13">
        <v>0</v>
      </c>
      <c r="BV17" s="13">
        <v>80</v>
      </c>
      <c r="BW17" s="13"/>
      <c r="BX17" s="13"/>
      <c r="BY17" s="13"/>
      <c r="BZ17" s="13"/>
      <c r="CA17" s="13"/>
      <c r="CB17" s="13"/>
    </row>
    <row r="18" spans="1:80" x14ac:dyDescent="0.45">
      <c r="A18" t="s">
        <v>489</v>
      </c>
      <c r="B18" t="s">
        <v>490</v>
      </c>
      <c r="C18" s="13">
        <v>0</v>
      </c>
      <c r="D18" s="13">
        <v>0</v>
      </c>
      <c r="E18" s="13">
        <v>0</v>
      </c>
      <c r="F18" s="13">
        <v>0</v>
      </c>
      <c r="G18" s="13">
        <f t="shared" si="0"/>
        <v>0</v>
      </c>
      <c r="H18" s="13">
        <v>0</v>
      </c>
      <c r="I18" s="13">
        <v>0</v>
      </c>
      <c r="J18" s="13">
        <v>0</v>
      </c>
      <c r="K18" s="13">
        <v>0</v>
      </c>
      <c r="L18" s="13">
        <v>760</v>
      </c>
      <c r="M18" s="13">
        <v>0</v>
      </c>
      <c r="N18" s="13">
        <v>5851</v>
      </c>
      <c r="O18" s="13">
        <v>3297</v>
      </c>
      <c r="P18" s="13">
        <v>390</v>
      </c>
      <c r="Q18" s="13">
        <v>10298</v>
      </c>
      <c r="R18" s="13">
        <f t="shared" si="1"/>
        <v>0</v>
      </c>
      <c r="S18" s="13"/>
      <c r="T18" s="13">
        <f t="shared" si="2"/>
        <v>10298</v>
      </c>
      <c r="U18" s="13">
        <f t="shared" si="4"/>
        <v>10298</v>
      </c>
      <c r="V18" s="13"/>
      <c r="W18" s="13">
        <f t="shared" si="5"/>
        <v>760</v>
      </c>
      <c r="X18" s="13"/>
      <c r="Y18" s="13"/>
      <c r="Z18" s="13"/>
      <c r="AA18" s="13"/>
      <c r="AB18" s="13"/>
      <c r="AC18" s="13"/>
      <c r="AD18" s="13"/>
      <c r="AE18" s="13"/>
      <c r="AF18" s="13"/>
      <c r="AG18" s="13">
        <f t="shared" si="3"/>
        <v>0</v>
      </c>
      <c r="AH18" s="13"/>
      <c r="AI18" s="13"/>
      <c r="AJ18" s="13"/>
      <c r="AK18" s="13"/>
      <c r="AL18" s="13"/>
      <c r="AM18" s="13"/>
      <c r="AN18" s="13"/>
      <c r="AO18" s="13"/>
      <c r="AP18" s="13">
        <v>0</v>
      </c>
      <c r="AQ18" s="13"/>
      <c r="AR18" s="13"/>
      <c r="AS18" s="13"/>
      <c r="AT18" s="13"/>
      <c r="AU18" s="13">
        <v>0</v>
      </c>
      <c r="AV18" s="13"/>
      <c r="AW18" s="13"/>
      <c r="AX18" s="13"/>
      <c r="AY18" s="13">
        <v>0</v>
      </c>
      <c r="AZ18" s="13"/>
      <c r="BA18" s="13">
        <v>0</v>
      </c>
      <c r="BB18" s="13"/>
      <c r="BC18" s="13">
        <v>0</v>
      </c>
      <c r="BD18" s="13">
        <v>0</v>
      </c>
      <c r="BE18" s="13">
        <v>0</v>
      </c>
      <c r="BF18" s="13">
        <v>1121</v>
      </c>
      <c r="BG18" s="13">
        <v>774</v>
      </c>
      <c r="BH18" s="13">
        <v>1895</v>
      </c>
      <c r="BI18" s="13"/>
      <c r="BJ18" s="13">
        <v>0</v>
      </c>
      <c r="BK18" s="13">
        <v>0</v>
      </c>
      <c r="BL18" s="13">
        <v>0</v>
      </c>
      <c r="BM18" s="13">
        <v>0</v>
      </c>
      <c r="BN18" s="13">
        <v>3956</v>
      </c>
      <c r="BO18" s="13">
        <v>5851</v>
      </c>
      <c r="BP18" s="13">
        <v>3297</v>
      </c>
      <c r="BQ18" s="13"/>
      <c r="BR18" s="13">
        <v>45</v>
      </c>
      <c r="BS18" s="13">
        <v>30</v>
      </c>
      <c r="BT18" s="13">
        <v>0</v>
      </c>
      <c r="BU18" s="13">
        <v>0</v>
      </c>
      <c r="BV18" s="13">
        <v>80</v>
      </c>
      <c r="BW18" s="13"/>
      <c r="BX18" s="13"/>
      <c r="BY18" s="13"/>
      <c r="BZ18" s="13"/>
      <c r="CA18" s="13"/>
      <c r="CB18" s="13"/>
    </row>
    <row r="19" spans="1:80" x14ac:dyDescent="0.45">
      <c r="A19" t="s">
        <v>341</v>
      </c>
      <c r="B19" t="s">
        <v>342</v>
      </c>
      <c r="C19" s="13">
        <v>0</v>
      </c>
      <c r="D19" s="13">
        <v>0</v>
      </c>
      <c r="E19" s="13">
        <v>0</v>
      </c>
      <c r="F19" s="13">
        <v>0</v>
      </c>
      <c r="G19" s="13">
        <f t="shared" si="0"/>
        <v>0</v>
      </c>
      <c r="H19" s="13">
        <v>0</v>
      </c>
      <c r="I19" s="13">
        <v>0</v>
      </c>
      <c r="J19" s="13">
        <v>0</v>
      </c>
      <c r="K19" s="13">
        <v>0</v>
      </c>
      <c r="L19" s="13">
        <v>489</v>
      </c>
      <c r="M19" s="13">
        <v>0</v>
      </c>
      <c r="N19" s="13">
        <v>188</v>
      </c>
      <c r="O19" s="13">
        <v>0</v>
      </c>
      <c r="P19" s="13">
        <v>1</v>
      </c>
      <c r="Q19" s="13">
        <v>678</v>
      </c>
      <c r="R19" s="13">
        <f t="shared" si="1"/>
        <v>0</v>
      </c>
      <c r="S19" s="13"/>
      <c r="T19" s="13">
        <f t="shared" si="2"/>
        <v>678</v>
      </c>
      <c r="U19" s="13">
        <f t="shared" si="4"/>
        <v>678</v>
      </c>
      <c r="V19" s="13"/>
      <c r="W19" s="13">
        <f t="shared" si="5"/>
        <v>489</v>
      </c>
      <c r="X19" s="13"/>
      <c r="Y19" s="13">
        <v>0</v>
      </c>
      <c r="Z19" s="13">
        <v>0</v>
      </c>
      <c r="AA19" s="13">
        <v>0</v>
      </c>
      <c r="AB19" s="13">
        <v>0</v>
      </c>
      <c r="AC19" s="13">
        <v>0</v>
      </c>
      <c r="AD19" s="13">
        <v>0</v>
      </c>
      <c r="AE19" s="13">
        <v>0</v>
      </c>
      <c r="AF19" s="13">
        <v>0</v>
      </c>
      <c r="AG19" s="13">
        <f t="shared" si="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c r="BA19" s="13">
        <v>0</v>
      </c>
      <c r="BB19" s="13"/>
      <c r="BC19" s="13">
        <v>0</v>
      </c>
      <c r="BD19" s="13">
        <v>0</v>
      </c>
      <c r="BE19" s="13">
        <v>0</v>
      </c>
      <c r="BF19" s="13">
        <v>178</v>
      </c>
      <c r="BG19" s="13">
        <v>0</v>
      </c>
      <c r="BH19" s="13">
        <v>178</v>
      </c>
      <c r="BI19" s="13"/>
      <c r="BJ19" s="13">
        <v>0</v>
      </c>
      <c r="BK19" s="13">
        <v>0</v>
      </c>
      <c r="BL19" s="13">
        <v>0</v>
      </c>
      <c r="BM19" s="13">
        <v>0</v>
      </c>
      <c r="BN19" s="13">
        <v>10</v>
      </c>
      <c r="BO19" s="13">
        <v>188</v>
      </c>
      <c r="BP19" s="13">
        <v>0</v>
      </c>
      <c r="BQ19" s="13"/>
      <c r="BR19" s="13">
        <v>35</v>
      </c>
      <c r="BS19" s="13">
        <v>50</v>
      </c>
      <c r="BT19" s="13">
        <v>0</v>
      </c>
      <c r="BU19" s="13">
        <v>5</v>
      </c>
      <c r="BV19" s="13">
        <v>85</v>
      </c>
      <c r="BW19" s="13"/>
      <c r="BX19" s="13"/>
      <c r="BY19" s="13"/>
      <c r="BZ19" s="13"/>
      <c r="CA19" s="13"/>
      <c r="CB19" s="13"/>
    </row>
    <row r="20" spans="1:80" x14ac:dyDescent="0.45">
      <c r="A20" t="s">
        <v>147</v>
      </c>
      <c r="B20" t="s">
        <v>148</v>
      </c>
      <c r="C20" s="13">
        <v>0</v>
      </c>
      <c r="D20" s="13">
        <v>0</v>
      </c>
      <c r="E20" s="13">
        <v>0</v>
      </c>
      <c r="F20" s="13">
        <v>0</v>
      </c>
      <c r="G20" s="13">
        <f t="shared" si="0"/>
        <v>0</v>
      </c>
      <c r="H20" s="13">
        <v>0</v>
      </c>
      <c r="I20" s="13">
        <v>0</v>
      </c>
      <c r="J20" s="13">
        <v>0</v>
      </c>
      <c r="K20" s="13">
        <v>0</v>
      </c>
      <c r="L20" s="13">
        <v>483</v>
      </c>
      <c r="M20" s="13">
        <v>0</v>
      </c>
      <c r="N20" s="13">
        <v>476</v>
      </c>
      <c r="O20" s="13">
        <v>1</v>
      </c>
      <c r="P20" s="13">
        <v>0</v>
      </c>
      <c r="Q20" s="13">
        <v>960</v>
      </c>
      <c r="R20" s="13">
        <f t="shared" si="1"/>
        <v>0</v>
      </c>
      <c r="S20" s="13"/>
      <c r="T20" s="13">
        <f t="shared" si="2"/>
        <v>960</v>
      </c>
      <c r="U20" s="13">
        <f t="shared" si="4"/>
        <v>960</v>
      </c>
      <c r="V20" s="13"/>
      <c r="W20" s="13">
        <f t="shared" si="5"/>
        <v>483</v>
      </c>
      <c r="X20" s="13"/>
      <c r="Y20" s="13"/>
      <c r="Z20" s="13"/>
      <c r="AA20" s="13"/>
      <c r="AB20" s="13"/>
      <c r="AC20" s="13"/>
      <c r="AD20" s="13"/>
      <c r="AE20" s="13"/>
      <c r="AF20" s="13"/>
      <c r="AG20" s="13">
        <f t="shared" si="3"/>
        <v>0</v>
      </c>
      <c r="AH20" s="13"/>
      <c r="AI20" s="13"/>
      <c r="AJ20" s="13"/>
      <c r="AK20" s="13"/>
      <c r="AL20" s="13"/>
      <c r="AM20" s="13"/>
      <c r="AN20" s="13"/>
      <c r="AO20" s="13"/>
      <c r="AP20" s="13">
        <v>0</v>
      </c>
      <c r="AQ20" s="13"/>
      <c r="AR20" s="13"/>
      <c r="AS20" s="13"/>
      <c r="AT20" s="13"/>
      <c r="AU20" s="13">
        <v>0</v>
      </c>
      <c r="AV20" s="13"/>
      <c r="AW20" s="13"/>
      <c r="AX20" s="13"/>
      <c r="AY20" s="13">
        <v>0</v>
      </c>
      <c r="AZ20" s="13"/>
      <c r="BA20" s="13">
        <v>0</v>
      </c>
      <c r="BB20" s="13"/>
      <c r="BC20" s="13">
        <v>0</v>
      </c>
      <c r="BD20" s="13">
        <v>0</v>
      </c>
      <c r="BE20" s="13">
        <v>0</v>
      </c>
      <c r="BF20" s="13">
        <v>26</v>
      </c>
      <c r="BG20" s="13">
        <v>0</v>
      </c>
      <c r="BH20" s="13">
        <v>26</v>
      </c>
      <c r="BI20" s="13"/>
      <c r="BJ20" s="13">
        <v>0</v>
      </c>
      <c r="BK20" s="13">
        <v>0</v>
      </c>
      <c r="BL20" s="13">
        <v>133</v>
      </c>
      <c r="BM20" s="13">
        <v>0</v>
      </c>
      <c r="BN20" s="13">
        <v>317</v>
      </c>
      <c r="BO20" s="13">
        <v>476</v>
      </c>
      <c r="BP20" s="13">
        <v>1</v>
      </c>
      <c r="BQ20" s="13"/>
      <c r="BR20" s="13">
        <v>50</v>
      </c>
      <c r="BS20" s="13">
        <v>40</v>
      </c>
      <c r="BT20" s="13">
        <v>0</v>
      </c>
      <c r="BU20" s="13">
        <v>0</v>
      </c>
      <c r="BV20" s="13">
        <v>90</v>
      </c>
      <c r="BW20" s="13"/>
      <c r="BX20" s="13"/>
      <c r="BY20" s="13"/>
      <c r="BZ20" s="13"/>
      <c r="CA20" s="13"/>
      <c r="CB20" s="13"/>
    </row>
    <row r="21" spans="1:80" x14ac:dyDescent="0.45">
      <c r="A21" t="s">
        <v>337</v>
      </c>
      <c r="B21" t="s">
        <v>338</v>
      </c>
      <c r="C21" s="13">
        <v>0</v>
      </c>
      <c r="D21" s="13">
        <v>0</v>
      </c>
      <c r="E21" s="13">
        <v>0</v>
      </c>
      <c r="F21" s="13">
        <v>0</v>
      </c>
      <c r="G21" s="13">
        <f t="shared" si="0"/>
        <v>0</v>
      </c>
      <c r="H21" s="13">
        <v>0</v>
      </c>
      <c r="I21" s="13">
        <v>0</v>
      </c>
      <c r="J21" s="13">
        <v>0</v>
      </c>
      <c r="K21" s="13">
        <v>0</v>
      </c>
      <c r="L21" s="13">
        <v>368</v>
      </c>
      <c r="M21" s="13">
        <v>0</v>
      </c>
      <c r="N21" s="13">
        <v>63</v>
      </c>
      <c r="O21" s="13">
        <v>0</v>
      </c>
      <c r="P21" s="13">
        <v>97</v>
      </c>
      <c r="Q21" s="13">
        <v>528</v>
      </c>
      <c r="R21" s="13">
        <f t="shared" si="1"/>
        <v>0</v>
      </c>
      <c r="S21" s="13"/>
      <c r="T21" s="13">
        <f t="shared" si="2"/>
        <v>528</v>
      </c>
      <c r="U21" s="13">
        <f t="shared" si="4"/>
        <v>528</v>
      </c>
      <c r="V21" s="13"/>
      <c r="W21" s="13">
        <f t="shared" si="5"/>
        <v>368</v>
      </c>
      <c r="X21" s="13"/>
      <c r="Y21" s="13"/>
      <c r="Z21" s="13"/>
      <c r="AA21" s="13"/>
      <c r="AB21" s="13"/>
      <c r="AC21" s="13"/>
      <c r="AD21" s="13"/>
      <c r="AE21" s="13"/>
      <c r="AF21" s="13"/>
      <c r="AG21" s="13">
        <f t="shared" si="3"/>
        <v>0</v>
      </c>
      <c r="AH21" s="13"/>
      <c r="AI21" s="13"/>
      <c r="AJ21" s="13"/>
      <c r="AK21" s="13"/>
      <c r="AL21" s="13"/>
      <c r="AM21" s="13"/>
      <c r="AN21" s="13"/>
      <c r="AO21" s="13"/>
      <c r="AP21" s="13">
        <v>0</v>
      </c>
      <c r="AQ21" s="13"/>
      <c r="AR21" s="13"/>
      <c r="AS21" s="13"/>
      <c r="AT21" s="13"/>
      <c r="AU21" s="13">
        <v>0</v>
      </c>
      <c r="AV21" s="13"/>
      <c r="AW21" s="13"/>
      <c r="AX21" s="13"/>
      <c r="AY21" s="13">
        <v>0</v>
      </c>
      <c r="AZ21" s="13"/>
      <c r="BA21" s="13">
        <v>0</v>
      </c>
      <c r="BB21" s="13"/>
      <c r="BC21" s="13">
        <v>0</v>
      </c>
      <c r="BD21" s="13">
        <v>60</v>
      </c>
      <c r="BE21" s="13">
        <v>60</v>
      </c>
      <c r="BF21" s="13">
        <v>0</v>
      </c>
      <c r="BG21" s="13">
        <v>0</v>
      </c>
      <c r="BH21" s="13">
        <v>0</v>
      </c>
      <c r="BI21" s="13"/>
      <c r="BJ21" s="13">
        <v>0</v>
      </c>
      <c r="BK21" s="13">
        <v>0</v>
      </c>
      <c r="BL21" s="13">
        <v>0</v>
      </c>
      <c r="BM21" s="13">
        <v>0</v>
      </c>
      <c r="BN21" s="13">
        <v>3</v>
      </c>
      <c r="BO21" s="13">
        <v>63</v>
      </c>
      <c r="BP21" s="13">
        <v>0</v>
      </c>
      <c r="BQ21" s="13"/>
      <c r="BR21" s="13">
        <v>25</v>
      </c>
      <c r="BS21" s="13">
        <v>65</v>
      </c>
      <c r="BT21" s="13">
        <v>0</v>
      </c>
      <c r="BU21" s="13">
        <v>0</v>
      </c>
      <c r="BV21" s="13">
        <v>90</v>
      </c>
      <c r="BW21" s="13"/>
      <c r="BX21" s="13"/>
      <c r="BY21" s="13"/>
      <c r="BZ21" s="13"/>
      <c r="CA21" s="13"/>
      <c r="CB21" s="13"/>
    </row>
    <row r="22" spans="1:80" x14ac:dyDescent="0.45">
      <c r="A22" t="s">
        <v>329</v>
      </c>
      <c r="B22" t="s">
        <v>330</v>
      </c>
      <c r="C22" s="13">
        <v>0</v>
      </c>
      <c r="D22" s="13">
        <v>0</v>
      </c>
      <c r="E22" s="13">
        <v>0</v>
      </c>
      <c r="F22" s="13">
        <v>0</v>
      </c>
      <c r="G22" s="13">
        <f t="shared" si="0"/>
        <v>0</v>
      </c>
      <c r="H22" s="13">
        <v>0</v>
      </c>
      <c r="I22" s="13">
        <v>0</v>
      </c>
      <c r="J22" s="13">
        <v>0</v>
      </c>
      <c r="K22" s="13">
        <v>0</v>
      </c>
      <c r="L22" s="13">
        <v>313</v>
      </c>
      <c r="M22" s="13">
        <v>0</v>
      </c>
      <c r="N22" s="13">
        <v>1009</v>
      </c>
      <c r="O22" s="13">
        <v>0</v>
      </c>
      <c r="P22" s="13">
        <v>0</v>
      </c>
      <c r="Q22" s="13">
        <v>1322</v>
      </c>
      <c r="R22" s="13">
        <f t="shared" si="1"/>
        <v>0</v>
      </c>
      <c r="S22" s="13"/>
      <c r="T22" s="13">
        <f t="shared" si="2"/>
        <v>1322</v>
      </c>
      <c r="U22" s="13">
        <f t="shared" si="4"/>
        <v>1322</v>
      </c>
      <c r="V22" s="13"/>
      <c r="W22" s="13">
        <f t="shared" si="5"/>
        <v>313</v>
      </c>
      <c r="X22" s="13"/>
      <c r="Y22" s="13"/>
      <c r="Z22" s="13"/>
      <c r="AA22" s="13"/>
      <c r="AB22" s="13"/>
      <c r="AC22" s="13"/>
      <c r="AD22" s="13"/>
      <c r="AE22" s="13"/>
      <c r="AF22" s="13"/>
      <c r="AG22" s="13">
        <f t="shared" si="3"/>
        <v>0</v>
      </c>
      <c r="AH22" s="13"/>
      <c r="AI22" s="13"/>
      <c r="AJ22" s="13"/>
      <c r="AK22" s="13"/>
      <c r="AL22" s="13"/>
      <c r="AM22" s="13"/>
      <c r="AN22" s="13"/>
      <c r="AO22" s="13"/>
      <c r="AP22" s="13">
        <v>0</v>
      </c>
      <c r="AQ22" s="13"/>
      <c r="AR22" s="13"/>
      <c r="AS22" s="13"/>
      <c r="AT22" s="13"/>
      <c r="AU22" s="13">
        <v>0</v>
      </c>
      <c r="AV22" s="13"/>
      <c r="AW22" s="13"/>
      <c r="AX22" s="13"/>
      <c r="AY22" s="13">
        <v>0</v>
      </c>
      <c r="AZ22" s="13"/>
      <c r="BA22" s="13">
        <v>0</v>
      </c>
      <c r="BB22" s="13"/>
      <c r="BC22" s="13">
        <v>0</v>
      </c>
      <c r="BD22" s="13">
        <v>0</v>
      </c>
      <c r="BE22" s="13">
        <v>0</v>
      </c>
      <c r="BF22" s="13">
        <v>0</v>
      </c>
      <c r="BG22" s="13">
        <v>0</v>
      </c>
      <c r="BH22" s="13">
        <v>0</v>
      </c>
      <c r="BI22" s="13"/>
      <c r="BJ22" s="13">
        <v>0</v>
      </c>
      <c r="BK22" s="13">
        <v>0</v>
      </c>
      <c r="BL22" s="13">
        <v>0</v>
      </c>
      <c r="BM22" s="13">
        <v>0</v>
      </c>
      <c r="BN22" s="13">
        <v>1009</v>
      </c>
      <c r="BO22" s="13">
        <v>1009</v>
      </c>
      <c r="BP22" s="13">
        <v>0</v>
      </c>
      <c r="BQ22" s="13"/>
      <c r="BR22" s="13">
        <v>65</v>
      </c>
      <c r="BS22" s="13">
        <v>45</v>
      </c>
      <c r="BT22" s="13">
        <v>0</v>
      </c>
      <c r="BU22" s="13">
        <v>0</v>
      </c>
      <c r="BV22" s="13">
        <v>110</v>
      </c>
      <c r="BW22" s="13"/>
      <c r="BX22" s="13"/>
      <c r="BY22" s="13"/>
      <c r="BZ22" s="13"/>
      <c r="CA22" s="13"/>
      <c r="CB22" s="13"/>
    </row>
    <row r="23" spans="1:80" x14ac:dyDescent="0.45">
      <c r="A23" t="s">
        <v>307</v>
      </c>
      <c r="B23" t="s">
        <v>308</v>
      </c>
      <c r="C23" s="13">
        <v>0</v>
      </c>
      <c r="D23" s="13">
        <v>0</v>
      </c>
      <c r="E23" s="13">
        <v>0</v>
      </c>
      <c r="F23" s="13">
        <v>0</v>
      </c>
      <c r="G23" s="13">
        <f t="shared" si="0"/>
        <v>0</v>
      </c>
      <c r="H23" s="13">
        <v>0</v>
      </c>
      <c r="I23" s="13">
        <v>0</v>
      </c>
      <c r="J23" s="13">
        <v>0</v>
      </c>
      <c r="K23" s="13">
        <v>0</v>
      </c>
      <c r="L23" s="13">
        <v>584</v>
      </c>
      <c r="M23" s="13">
        <v>0</v>
      </c>
      <c r="N23" s="13">
        <v>0</v>
      </c>
      <c r="O23" s="13">
        <v>0</v>
      </c>
      <c r="P23" s="13">
        <v>0</v>
      </c>
      <c r="Q23" s="13">
        <v>584</v>
      </c>
      <c r="R23" s="13">
        <f t="shared" si="1"/>
        <v>0</v>
      </c>
      <c r="S23" s="13"/>
      <c r="T23" s="13">
        <f t="shared" si="2"/>
        <v>584</v>
      </c>
      <c r="U23" s="13">
        <f t="shared" si="4"/>
        <v>584</v>
      </c>
      <c r="V23" s="13"/>
      <c r="W23" s="13">
        <f t="shared" si="5"/>
        <v>584</v>
      </c>
      <c r="X23" s="13"/>
      <c r="Y23" s="13"/>
      <c r="Z23" s="13"/>
      <c r="AA23" s="13"/>
      <c r="AB23" s="13"/>
      <c r="AC23" s="13"/>
      <c r="AD23" s="13"/>
      <c r="AE23" s="13"/>
      <c r="AF23" s="13"/>
      <c r="AG23" s="13">
        <f t="shared" si="3"/>
        <v>0</v>
      </c>
      <c r="AH23" s="13"/>
      <c r="AI23" s="13"/>
      <c r="AJ23" s="13"/>
      <c r="AK23" s="13"/>
      <c r="AL23" s="13"/>
      <c r="AM23" s="13"/>
      <c r="AN23" s="13"/>
      <c r="AO23" s="13"/>
      <c r="AP23" s="13">
        <v>0</v>
      </c>
      <c r="AQ23" s="13"/>
      <c r="AR23" s="13"/>
      <c r="AS23" s="13"/>
      <c r="AT23" s="13"/>
      <c r="AU23" s="13">
        <v>0</v>
      </c>
      <c r="AV23" s="13"/>
      <c r="AW23" s="13"/>
      <c r="AX23" s="13"/>
      <c r="AY23" s="13">
        <v>0</v>
      </c>
      <c r="AZ23" s="13"/>
      <c r="BA23" s="13">
        <v>0</v>
      </c>
      <c r="BB23" s="13"/>
      <c r="BC23" s="13">
        <v>0</v>
      </c>
      <c r="BD23" s="13">
        <v>0</v>
      </c>
      <c r="BE23" s="13">
        <v>0</v>
      </c>
      <c r="BF23" s="13">
        <v>0</v>
      </c>
      <c r="BG23" s="13">
        <v>0</v>
      </c>
      <c r="BH23" s="13">
        <v>0</v>
      </c>
      <c r="BI23" s="13"/>
      <c r="BJ23" s="13">
        <v>0</v>
      </c>
      <c r="BK23" s="13">
        <v>0</v>
      </c>
      <c r="BL23" s="13">
        <v>0</v>
      </c>
      <c r="BM23" s="13">
        <v>0</v>
      </c>
      <c r="BN23" s="13">
        <v>0</v>
      </c>
      <c r="BO23" s="13">
        <v>0</v>
      </c>
      <c r="BP23" s="13">
        <v>0</v>
      </c>
      <c r="BQ23" s="13"/>
      <c r="BR23" s="13">
        <v>60</v>
      </c>
      <c r="BS23" s="13">
        <v>60</v>
      </c>
      <c r="BT23" s="13">
        <v>0</v>
      </c>
      <c r="BU23" s="13">
        <v>0</v>
      </c>
      <c r="BV23" s="13">
        <v>120</v>
      </c>
      <c r="BW23" s="13"/>
      <c r="BX23" s="13"/>
      <c r="BY23" s="13"/>
      <c r="BZ23" s="13"/>
      <c r="CA23" s="13"/>
      <c r="CB23" s="13"/>
    </row>
    <row r="24" spans="1:80" x14ac:dyDescent="0.45">
      <c r="A24" t="s">
        <v>385</v>
      </c>
      <c r="B24" t="s">
        <v>386</v>
      </c>
      <c r="C24" s="13">
        <v>0</v>
      </c>
      <c r="D24" s="13">
        <v>0</v>
      </c>
      <c r="E24" s="13">
        <v>0</v>
      </c>
      <c r="F24" s="13">
        <v>0</v>
      </c>
      <c r="G24" s="13">
        <f t="shared" si="0"/>
        <v>0</v>
      </c>
      <c r="H24" s="13">
        <v>0</v>
      </c>
      <c r="I24" s="13">
        <v>0</v>
      </c>
      <c r="J24" s="13">
        <v>0</v>
      </c>
      <c r="K24" s="13">
        <v>0</v>
      </c>
      <c r="L24" s="13">
        <v>1036</v>
      </c>
      <c r="M24" s="13">
        <v>0</v>
      </c>
      <c r="N24" s="13">
        <v>9350</v>
      </c>
      <c r="O24" s="13">
        <v>113</v>
      </c>
      <c r="P24" s="13">
        <v>922</v>
      </c>
      <c r="Q24" s="13">
        <v>11421</v>
      </c>
      <c r="R24" s="13">
        <f t="shared" si="1"/>
        <v>0</v>
      </c>
      <c r="S24" s="13"/>
      <c r="T24" s="13">
        <f t="shared" si="2"/>
        <v>11421</v>
      </c>
      <c r="U24" s="13">
        <f t="shared" si="4"/>
        <v>11421</v>
      </c>
      <c r="V24" s="13"/>
      <c r="W24" s="13">
        <f t="shared" si="5"/>
        <v>1036</v>
      </c>
      <c r="X24" s="13"/>
      <c r="Y24" s="13"/>
      <c r="Z24" s="13"/>
      <c r="AA24" s="13"/>
      <c r="AB24" s="13"/>
      <c r="AC24" s="13"/>
      <c r="AD24" s="13"/>
      <c r="AE24" s="13"/>
      <c r="AF24" s="13"/>
      <c r="AG24" s="13">
        <f t="shared" si="3"/>
        <v>0</v>
      </c>
      <c r="AH24" s="13"/>
      <c r="AI24" s="13"/>
      <c r="AJ24" s="13"/>
      <c r="AK24" s="13"/>
      <c r="AL24" s="13"/>
      <c r="AM24" s="13"/>
      <c r="AN24" s="13"/>
      <c r="AO24" s="13"/>
      <c r="AP24" s="13">
        <v>0</v>
      </c>
      <c r="AQ24" s="13"/>
      <c r="AR24" s="13"/>
      <c r="AS24" s="13"/>
      <c r="AT24" s="13"/>
      <c r="AU24" s="13">
        <v>0</v>
      </c>
      <c r="AV24" s="13"/>
      <c r="AW24" s="13"/>
      <c r="AX24" s="13"/>
      <c r="AY24" s="13">
        <v>0</v>
      </c>
      <c r="AZ24" s="13"/>
      <c r="BA24" s="13">
        <v>0</v>
      </c>
      <c r="BB24" s="13"/>
      <c r="BC24" s="13">
        <v>0</v>
      </c>
      <c r="BD24" s="13">
        <v>0</v>
      </c>
      <c r="BE24" s="13">
        <v>0</v>
      </c>
      <c r="BF24" s="13">
        <v>585</v>
      </c>
      <c r="BG24" s="13">
        <v>0</v>
      </c>
      <c r="BH24" s="13">
        <v>585</v>
      </c>
      <c r="BI24" s="13"/>
      <c r="BJ24" s="13">
        <v>0</v>
      </c>
      <c r="BK24" s="13">
        <v>0</v>
      </c>
      <c r="BL24" s="13">
        <v>0</v>
      </c>
      <c r="BM24" s="13">
        <v>0</v>
      </c>
      <c r="BN24" s="13">
        <v>8765</v>
      </c>
      <c r="BO24" s="13">
        <v>9350</v>
      </c>
      <c r="BP24" s="13">
        <v>113</v>
      </c>
      <c r="BQ24" s="13"/>
      <c r="BR24" s="13">
        <v>20</v>
      </c>
      <c r="BS24" s="13">
        <v>110</v>
      </c>
      <c r="BT24" s="13">
        <v>0</v>
      </c>
      <c r="BU24" s="13">
        <v>0</v>
      </c>
      <c r="BV24" s="13">
        <v>130</v>
      </c>
      <c r="BW24" s="13"/>
      <c r="BX24" s="13"/>
      <c r="BY24" s="13"/>
      <c r="BZ24" s="13"/>
      <c r="CA24" s="13"/>
      <c r="CB24" s="13"/>
    </row>
    <row r="25" spans="1:80" x14ac:dyDescent="0.45">
      <c r="A25" t="s">
        <v>349</v>
      </c>
      <c r="B25" t="s">
        <v>350</v>
      </c>
      <c r="C25" s="13">
        <v>0</v>
      </c>
      <c r="D25" s="13">
        <v>0</v>
      </c>
      <c r="E25" s="13">
        <v>0</v>
      </c>
      <c r="F25" s="13">
        <v>0</v>
      </c>
      <c r="G25" s="13">
        <f t="shared" si="0"/>
        <v>0</v>
      </c>
      <c r="H25" s="13">
        <v>0</v>
      </c>
      <c r="I25" s="13">
        <v>0</v>
      </c>
      <c r="J25" s="13">
        <v>0</v>
      </c>
      <c r="K25" s="13">
        <v>0</v>
      </c>
      <c r="L25" s="13">
        <v>1177</v>
      </c>
      <c r="M25" s="13">
        <v>0</v>
      </c>
      <c r="N25" s="13">
        <v>212</v>
      </c>
      <c r="O25" s="13">
        <v>1</v>
      </c>
      <c r="P25" s="13">
        <v>2</v>
      </c>
      <c r="Q25" s="13">
        <v>1392</v>
      </c>
      <c r="R25" s="13">
        <f t="shared" si="1"/>
        <v>0</v>
      </c>
      <c r="S25" s="13"/>
      <c r="T25" s="13">
        <f t="shared" si="2"/>
        <v>1392</v>
      </c>
      <c r="U25" s="13">
        <f t="shared" si="4"/>
        <v>1392</v>
      </c>
      <c r="V25" s="13"/>
      <c r="W25" s="13">
        <f t="shared" si="5"/>
        <v>1177</v>
      </c>
      <c r="X25" s="13"/>
      <c r="Y25" s="13"/>
      <c r="Z25" s="13"/>
      <c r="AA25" s="13"/>
      <c r="AB25" s="13"/>
      <c r="AC25" s="13"/>
      <c r="AD25" s="13"/>
      <c r="AE25" s="13"/>
      <c r="AF25" s="13"/>
      <c r="AG25" s="13">
        <f t="shared" si="3"/>
        <v>0</v>
      </c>
      <c r="AH25" s="13"/>
      <c r="AI25" s="13"/>
      <c r="AJ25" s="13"/>
      <c r="AK25" s="13"/>
      <c r="AL25" s="13"/>
      <c r="AM25" s="13"/>
      <c r="AN25" s="13"/>
      <c r="AO25" s="13"/>
      <c r="AP25" s="13">
        <v>0</v>
      </c>
      <c r="AQ25" s="13"/>
      <c r="AR25" s="13"/>
      <c r="AS25" s="13"/>
      <c r="AT25" s="13"/>
      <c r="AU25" s="13">
        <v>0</v>
      </c>
      <c r="AV25" s="13"/>
      <c r="AW25" s="13"/>
      <c r="AX25" s="13"/>
      <c r="AY25" s="13">
        <v>0</v>
      </c>
      <c r="AZ25" s="13"/>
      <c r="BA25" s="13">
        <v>0</v>
      </c>
      <c r="BB25" s="13"/>
      <c r="BC25" s="13">
        <v>0</v>
      </c>
      <c r="BD25" s="13">
        <v>0</v>
      </c>
      <c r="BE25" s="13">
        <v>0</v>
      </c>
      <c r="BF25" s="13">
        <v>0</v>
      </c>
      <c r="BG25" s="13">
        <v>0</v>
      </c>
      <c r="BH25" s="13">
        <v>0</v>
      </c>
      <c r="BI25" s="13"/>
      <c r="BJ25" s="13">
        <v>0</v>
      </c>
      <c r="BK25" s="13">
        <v>0</v>
      </c>
      <c r="BL25" s="13">
        <v>0</v>
      </c>
      <c r="BM25" s="13">
        <v>0</v>
      </c>
      <c r="BN25" s="13">
        <v>212</v>
      </c>
      <c r="BO25" s="13">
        <v>212</v>
      </c>
      <c r="BP25" s="13">
        <v>1</v>
      </c>
      <c r="BQ25" s="13"/>
      <c r="BR25" s="13">
        <v>110</v>
      </c>
      <c r="BS25" s="13">
        <v>25</v>
      </c>
      <c r="BT25" s="13">
        <v>0</v>
      </c>
      <c r="BU25" s="13">
        <v>0</v>
      </c>
      <c r="BV25" s="13">
        <v>140</v>
      </c>
      <c r="BW25" s="13"/>
      <c r="BX25" s="13"/>
      <c r="BY25" s="13"/>
      <c r="BZ25" s="13"/>
      <c r="CA25" s="13"/>
      <c r="CB25" s="13"/>
    </row>
    <row r="26" spans="1:80" x14ac:dyDescent="0.45">
      <c r="A26" t="s">
        <v>407</v>
      </c>
      <c r="B26" t="s">
        <v>408</v>
      </c>
      <c r="C26" s="13">
        <v>0</v>
      </c>
      <c r="D26" s="13">
        <v>0</v>
      </c>
      <c r="E26" s="13">
        <v>0</v>
      </c>
      <c r="F26" s="13">
        <v>0</v>
      </c>
      <c r="G26" s="13">
        <f t="shared" si="0"/>
        <v>0</v>
      </c>
      <c r="H26" s="13">
        <v>0</v>
      </c>
      <c r="I26" s="13">
        <v>0</v>
      </c>
      <c r="J26" s="13">
        <v>0</v>
      </c>
      <c r="K26" s="13">
        <v>0</v>
      </c>
      <c r="L26" s="13">
        <v>825</v>
      </c>
      <c r="M26" s="13">
        <v>0</v>
      </c>
      <c r="N26" s="13">
        <v>23025</v>
      </c>
      <c r="O26" s="13">
        <v>32</v>
      </c>
      <c r="P26" s="13">
        <v>48</v>
      </c>
      <c r="Q26" s="13">
        <v>23930</v>
      </c>
      <c r="R26" s="13">
        <f t="shared" si="1"/>
        <v>0</v>
      </c>
      <c r="S26" s="13"/>
      <c r="T26" s="13">
        <f t="shared" si="2"/>
        <v>23930</v>
      </c>
      <c r="U26" s="13">
        <f t="shared" si="4"/>
        <v>23930</v>
      </c>
      <c r="V26" s="13"/>
      <c r="W26" s="13">
        <f t="shared" si="5"/>
        <v>825</v>
      </c>
      <c r="X26" s="13"/>
      <c r="Y26" s="13"/>
      <c r="Z26" s="13"/>
      <c r="AA26" s="13"/>
      <c r="AB26" s="13"/>
      <c r="AC26" s="13"/>
      <c r="AD26" s="13"/>
      <c r="AE26" s="13"/>
      <c r="AF26" s="13"/>
      <c r="AG26" s="13">
        <f t="shared" si="3"/>
        <v>0</v>
      </c>
      <c r="AH26" s="13"/>
      <c r="AI26" s="13"/>
      <c r="AJ26" s="13"/>
      <c r="AK26" s="13"/>
      <c r="AL26" s="13"/>
      <c r="AM26" s="13"/>
      <c r="AN26" s="13"/>
      <c r="AO26" s="13"/>
      <c r="AP26" s="13">
        <v>0</v>
      </c>
      <c r="AQ26" s="13"/>
      <c r="AR26" s="13"/>
      <c r="AS26" s="13"/>
      <c r="AT26" s="13"/>
      <c r="AU26" s="13">
        <v>0</v>
      </c>
      <c r="AV26" s="13"/>
      <c r="AW26" s="13"/>
      <c r="AX26" s="13"/>
      <c r="AY26" s="13">
        <v>0</v>
      </c>
      <c r="AZ26" s="13"/>
      <c r="BA26" s="13">
        <v>0</v>
      </c>
      <c r="BB26" s="13"/>
      <c r="BC26" s="13">
        <v>0</v>
      </c>
      <c r="BD26" s="13">
        <v>0</v>
      </c>
      <c r="BE26" s="13">
        <v>0</v>
      </c>
      <c r="BF26" s="13">
        <v>0</v>
      </c>
      <c r="BG26" s="13">
        <v>0</v>
      </c>
      <c r="BH26" s="13">
        <v>0</v>
      </c>
      <c r="BI26" s="13"/>
      <c r="BJ26" s="13">
        <v>0</v>
      </c>
      <c r="BK26" s="13">
        <v>0</v>
      </c>
      <c r="BL26" s="13">
        <v>0</v>
      </c>
      <c r="BM26" s="13">
        <v>0</v>
      </c>
      <c r="BN26" s="13">
        <v>23025</v>
      </c>
      <c r="BO26" s="13">
        <v>23025</v>
      </c>
      <c r="BP26" s="13">
        <v>32</v>
      </c>
      <c r="BQ26" s="13"/>
      <c r="BR26" s="13">
        <v>135</v>
      </c>
      <c r="BS26" s="13">
        <v>0</v>
      </c>
      <c r="BT26" s="13">
        <v>0</v>
      </c>
      <c r="BU26" s="13">
        <v>0</v>
      </c>
      <c r="BV26" s="13">
        <v>140</v>
      </c>
      <c r="BW26" s="13"/>
      <c r="BX26" s="13"/>
      <c r="BY26" s="13"/>
      <c r="BZ26" s="13"/>
      <c r="CA26" s="13"/>
      <c r="CB26" s="13"/>
    </row>
    <row r="27" spans="1:80" x14ac:dyDescent="0.45">
      <c r="A27" t="s">
        <v>297</v>
      </c>
      <c r="B27" t="s">
        <v>298</v>
      </c>
      <c r="C27" s="13">
        <v>0</v>
      </c>
      <c r="D27" s="13">
        <v>0</v>
      </c>
      <c r="E27" s="13">
        <v>0</v>
      </c>
      <c r="F27" s="13">
        <v>0</v>
      </c>
      <c r="G27" s="13">
        <f t="shared" si="0"/>
        <v>0</v>
      </c>
      <c r="H27" s="13">
        <v>0</v>
      </c>
      <c r="I27" s="13">
        <v>0</v>
      </c>
      <c r="J27" s="13">
        <v>0</v>
      </c>
      <c r="K27" s="13">
        <v>0</v>
      </c>
      <c r="L27" s="13">
        <v>1881</v>
      </c>
      <c r="M27" s="13">
        <v>0</v>
      </c>
      <c r="N27" s="13">
        <v>44</v>
      </c>
      <c r="O27" s="13">
        <v>22</v>
      </c>
      <c r="P27" s="13">
        <v>1003</v>
      </c>
      <c r="Q27" s="13">
        <v>2950</v>
      </c>
      <c r="R27" s="13">
        <f t="shared" si="1"/>
        <v>0</v>
      </c>
      <c r="S27" s="13"/>
      <c r="T27" s="13">
        <f t="shared" si="2"/>
        <v>2950</v>
      </c>
      <c r="U27" s="13">
        <f t="shared" si="4"/>
        <v>2950</v>
      </c>
      <c r="V27" s="13"/>
      <c r="W27" s="13">
        <f t="shared" si="5"/>
        <v>1881</v>
      </c>
      <c r="X27" s="13"/>
      <c r="Y27" s="13"/>
      <c r="Z27" s="13"/>
      <c r="AA27" s="13"/>
      <c r="AB27" s="13"/>
      <c r="AC27" s="13"/>
      <c r="AD27" s="13"/>
      <c r="AE27" s="13"/>
      <c r="AF27" s="13"/>
      <c r="AG27" s="13">
        <f t="shared" si="3"/>
        <v>0</v>
      </c>
      <c r="AH27" s="13"/>
      <c r="AI27" s="13"/>
      <c r="AJ27" s="13"/>
      <c r="AK27" s="13"/>
      <c r="AL27" s="13"/>
      <c r="AM27" s="13"/>
      <c r="AN27" s="13"/>
      <c r="AO27" s="13"/>
      <c r="AP27" s="13">
        <v>0</v>
      </c>
      <c r="AQ27" s="13"/>
      <c r="AR27" s="13"/>
      <c r="AS27" s="13"/>
      <c r="AT27" s="13"/>
      <c r="AU27" s="13">
        <v>0</v>
      </c>
      <c r="AV27" s="13"/>
      <c r="AW27" s="13"/>
      <c r="AX27" s="13"/>
      <c r="AY27" s="13">
        <v>0</v>
      </c>
      <c r="AZ27" s="13"/>
      <c r="BA27" s="13">
        <v>0</v>
      </c>
      <c r="BB27" s="13"/>
      <c r="BC27" s="13">
        <v>0</v>
      </c>
      <c r="BD27" s="13">
        <v>0</v>
      </c>
      <c r="BE27" s="13">
        <v>0</v>
      </c>
      <c r="BF27" s="13">
        <v>0</v>
      </c>
      <c r="BG27" s="13">
        <v>0</v>
      </c>
      <c r="BH27" s="13">
        <v>0</v>
      </c>
      <c r="BI27" s="13"/>
      <c r="BJ27" s="13">
        <v>0</v>
      </c>
      <c r="BK27" s="13">
        <v>0</v>
      </c>
      <c r="BL27" s="13">
        <v>0</v>
      </c>
      <c r="BM27" s="13">
        <v>0</v>
      </c>
      <c r="BN27" s="13">
        <v>44</v>
      </c>
      <c r="BO27" s="13">
        <v>44</v>
      </c>
      <c r="BP27" s="13">
        <v>22</v>
      </c>
      <c r="BQ27" s="13"/>
      <c r="BR27" s="13">
        <v>80</v>
      </c>
      <c r="BS27" s="13">
        <v>35</v>
      </c>
      <c r="BT27" s="13">
        <v>0</v>
      </c>
      <c r="BU27" s="13">
        <v>30</v>
      </c>
      <c r="BV27" s="13">
        <v>145</v>
      </c>
      <c r="BW27" s="13"/>
      <c r="BX27" s="13"/>
      <c r="BY27" s="13"/>
      <c r="BZ27" s="13"/>
      <c r="CA27" s="13"/>
      <c r="CB27" s="13"/>
    </row>
    <row r="28" spans="1:80" x14ac:dyDescent="0.45">
      <c r="A28" t="s">
        <v>199</v>
      </c>
      <c r="B28" t="s">
        <v>200</v>
      </c>
      <c r="C28" s="13">
        <v>0</v>
      </c>
      <c r="D28" s="13">
        <v>0</v>
      </c>
      <c r="E28" s="13">
        <v>0</v>
      </c>
      <c r="F28" s="13">
        <v>0</v>
      </c>
      <c r="G28" s="13">
        <f t="shared" si="0"/>
        <v>0</v>
      </c>
      <c r="H28" s="13">
        <v>0</v>
      </c>
      <c r="I28" s="13">
        <v>0</v>
      </c>
      <c r="J28" s="13">
        <v>0</v>
      </c>
      <c r="K28" s="13">
        <v>0</v>
      </c>
      <c r="L28" s="13">
        <v>658</v>
      </c>
      <c r="M28" s="13">
        <v>0</v>
      </c>
      <c r="N28" s="13">
        <v>0</v>
      </c>
      <c r="O28" s="13">
        <v>0</v>
      </c>
      <c r="P28" s="13">
        <v>0</v>
      </c>
      <c r="Q28" s="13">
        <v>658</v>
      </c>
      <c r="R28" s="13">
        <f t="shared" si="1"/>
        <v>0</v>
      </c>
      <c r="S28" s="13"/>
      <c r="T28" s="13">
        <f t="shared" si="2"/>
        <v>658</v>
      </c>
      <c r="U28" s="13">
        <f t="shared" si="4"/>
        <v>658</v>
      </c>
      <c r="V28" s="13"/>
      <c r="W28" s="13">
        <f t="shared" si="5"/>
        <v>658</v>
      </c>
      <c r="X28" s="13"/>
      <c r="Y28" s="13"/>
      <c r="Z28" s="13"/>
      <c r="AA28" s="13"/>
      <c r="AB28" s="13"/>
      <c r="AC28" s="13"/>
      <c r="AD28" s="13"/>
      <c r="AE28" s="13"/>
      <c r="AF28" s="13"/>
      <c r="AG28" s="13">
        <f t="shared" si="3"/>
        <v>0</v>
      </c>
      <c r="AH28" s="13"/>
      <c r="AI28" s="13"/>
      <c r="AJ28" s="13"/>
      <c r="AK28" s="13"/>
      <c r="AL28" s="13"/>
      <c r="AM28" s="13"/>
      <c r="AN28" s="13"/>
      <c r="AO28" s="13"/>
      <c r="AP28" s="13">
        <v>0</v>
      </c>
      <c r="AQ28" s="13"/>
      <c r="AR28" s="13"/>
      <c r="AS28" s="13"/>
      <c r="AT28" s="13"/>
      <c r="AU28" s="13">
        <v>0</v>
      </c>
      <c r="AV28" s="13"/>
      <c r="AW28" s="13"/>
      <c r="AX28" s="13"/>
      <c r="AY28" s="13">
        <v>0</v>
      </c>
      <c r="AZ28" s="13"/>
      <c r="BA28" s="13">
        <v>0</v>
      </c>
      <c r="BB28" s="13"/>
      <c r="BC28" s="13">
        <v>0</v>
      </c>
      <c r="BD28" s="13">
        <v>0</v>
      </c>
      <c r="BE28" s="13">
        <v>0</v>
      </c>
      <c r="BF28" s="13">
        <v>0</v>
      </c>
      <c r="BG28" s="13">
        <v>0</v>
      </c>
      <c r="BH28" s="13">
        <v>0</v>
      </c>
      <c r="BI28" s="13"/>
      <c r="BJ28" s="13">
        <v>0</v>
      </c>
      <c r="BK28" s="13">
        <v>0</v>
      </c>
      <c r="BL28" s="13">
        <v>0</v>
      </c>
      <c r="BM28" s="13">
        <v>0</v>
      </c>
      <c r="BN28" s="13">
        <v>0</v>
      </c>
      <c r="BO28" s="13">
        <v>0</v>
      </c>
      <c r="BP28" s="13">
        <v>0</v>
      </c>
      <c r="BQ28" s="13"/>
      <c r="BR28" s="13">
        <v>85</v>
      </c>
      <c r="BS28" s="13">
        <v>65</v>
      </c>
      <c r="BT28" s="13">
        <v>0</v>
      </c>
      <c r="BU28" s="13">
        <v>0</v>
      </c>
      <c r="BV28" s="13">
        <v>150</v>
      </c>
      <c r="BW28" s="13"/>
      <c r="BX28" s="13"/>
      <c r="BY28" s="13"/>
      <c r="BZ28" s="13"/>
      <c r="CA28" s="13"/>
      <c r="CB28" s="13"/>
    </row>
    <row r="29" spans="1:80" x14ac:dyDescent="0.45">
      <c r="A29" t="s">
        <v>169</v>
      </c>
      <c r="B29" t="s">
        <v>170</v>
      </c>
      <c r="C29" s="13">
        <v>0</v>
      </c>
      <c r="D29" s="13">
        <v>0</v>
      </c>
      <c r="E29" s="13">
        <v>0</v>
      </c>
      <c r="F29" s="13">
        <v>0</v>
      </c>
      <c r="G29" s="13">
        <f t="shared" si="0"/>
        <v>0</v>
      </c>
      <c r="H29" s="13">
        <v>0</v>
      </c>
      <c r="I29" s="13">
        <v>0</v>
      </c>
      <c r="J29" s="13">
        <v>0</v>
      </c>
      <c r="K29" s="13">
        <v>0</v>
      </c>
      <c r="L29" s="13">
        <v>620</v>
      </c>
      <c r="M29" s="13">
        <v>0</v>
      </c>
      <c r="N29" s="13">
        <v>1064</v>
      </c>
      <c r="O29" s="13">
        <v>16</v>
      </c>
      <c r="P29" s="13">
        <v>364</v>
      </c>
      <c r="Q29" s="13">
        <v>2064</v>
      </c>
      <c r="R29" s="13">
        <f t="shared" si="1"/>
        <v>0</v>
      </c>
      <c r="S29" s="13"/>
      <c r="T29" s="13">
        <f t="shared" si="2"/>
        <v>2064</v>
      </c>
      <c r="U29" s="13">
        <f t="shared" si="4"/>
        <v>2064</v>
      </c>
      <c r="V29" s="13"/>
      <c r="W29" s="13">
        <f t="shared" si="5"/>
        <v>620</v>
      </c>
      <c r="X29" s="13"/>
      <c r="Y29" s="13"/>
      <c r="Z29" s="13"/>
      <c r="AA29" s="13"/>
      <c r="AB29" s="13"/>
      <c r="AC29" s="13"/>
      <c r="AD29" s="13"/>
      <c r="AE29" s="13"/>
      <c r="AF29" s="13"/>
      <c r="AG29" s="13">
        <f t="shared" si="3"/>
        <v>0</v>
      </c>
      <c r="AH29" s="13"/>
      <c r="AI29" s="13"/>
      <c r="AJ29" s="13"/>
      <c r="AK29" s="13"/>
      <c r="AL29" s="13"/>
      <c r="AM29" s="13"/>
      <c r="AN29" s="13"/>
      <c r="AO29" s="13"/>
      <c r="AP29" s="13">
        <v>0</v>
      </c>
      <c r="AQ29" s="13"/>
      <c r="AR29" s="13"/>
      <c r="AS29" s="13"/>
      <c r="AT29" s="13"/>
      <c r="AU29" s="13">
        <v>0</v>
      </c>
      <c r="AV29" s="13"/>
      <c r="AW29" s="13"/>
      <c r="AX29" s="13"/>
      <c r="AY29" s="13">
        <v>0</v>
      </c>
      <c r="AZ29" s="13"/>
      <c r="BA29" s="13">
        <v>0</v>
      </c>
      <c r="BB29" s="13"/>
      <c r="BC29" s="13">
        <v>0</v>
      </c>
      <c r="BD29" s="13">
        <v>0</v>
      </c>
      <c r="BE29" s="13">
        <v>0</v>
      </c>
      <c r="BF29" s="13">
        <v>436</v>
      </c>
      <c r="BG29" s="13">
        <v>0</v>
      </c>
      <c r="BH29" s="13">
        <v>436</v>
      </c>
      <c r="BI29" s="13"/>
      <c r="BJ29" s="13">
        <v>0</v>
      </c>
      <c r="BK29" s="13">
        <v>0</v>
      </c>
      <c r="BL29" s="13">
        <v>0</v>
      </c>
      <c r="BM29" s="13">
        <v>0</v>
      </c>
      <c r="BN29" s="13">
        <v>628</v>
      </c>
      <c r="BO29" s="13">
        <v>1064</v>
      </c>
      <c r="BP29" s="13">
        <v>16</v>
      </c>
      <c r="BQ29" s="13"/>
      <c r="BR29" s="13">
        <v>90</v>
      </c>
      <c r="BS29" s="13">
        <v>65</v>
      </c>
      <c r="BT29" s="13">
        <v>0</v>
      </c>
      <c r="BU29" s="13">
        <v>0</v>
      </c>
      <c r="BV29" s="13">
        <v>155</v>
      </c>
      <c r="BW29" s="13"/>
      <c r="BX29" s="13"/>
      <c r="BY29" s="13"/>
      <c r="BZ29" s="13"/>
      <c r="CA29" s="13"/>
      <c r="CB29" s="13"/>
    </row>
    <row r="30" spans="1:80" x14ac:dyDescent="0.45">
      <c r="A30" t="s">
        <v>375</v>
      </c>
      <c r="B30" t="s">
        <v>376</v>
      </c>
      <c r="C30" s="13">
        <v>0</v>
      </c>
      <c r="D30" s="13">
        <v>0</v>
      </c>
      <c r="E30" s="13">
        <v>0</v>
      </c>
      <c r="F30" s="13">
        <v>0</v>
      </c>
      <c r="G30" s="13">
        <f t="shared" si="0"/>
        <v>0</v>
      </c>
      <c r="H30" s="13">
        <v>0</v>
      </c>
      <c r="I30" s="13">
        <v>0</v>
      </c>
      <c r="J30" s="13">
        <v>0</v>
      </c>
      <c r="K30" s="13">
        <v>0</v>
      </c>
      <c r="L30" s="13">
        <v>904</v>
      </c>
      <c r="M30" s="13">
        <v>0</v>
      </c>
      <c r="N30" s="13">
        <v>72</v>
      </c>
      <c r="O30" s="13">
        <v>19</v>
      </c>
      <c r="P30" s="13">
        <v>4</v>
      </c>
      <c r="Q30" s="13">
        <v>999</v>
      </c>
      <c r="R30" s="13">
        <f t="shared" si="1"/>
        <v>0</v>
      </c>
      <c r="S30" s="13"/>
      <c r="T30" s="13">
        <f t="shared" si="2"/>
        <v>999</v>
      </c>
      <c r="U30" s="13">
        <f t="shared" si="4"/>
        <v>999</v>
      </c>
      <c r="V30" s="13"/>
      <c r="W30" s="13">
        <f t="shared" si="5"/>
        <v>904</v>
      </c>
      <c r="X30" s="13"/>
      <c r="Y30" s="13"/>
      <c r="Z30" s="13"/>
      <c r="AA30" s="13"/>
      <c r="AB30" s="13"/>
      <c r="AC30" s="13"/>
      <c r="AD30" s="13"/>
      <c r="AE30" s="13"/>
      <c r="AF30" s="13"/>
      <c r="AG30" s="13">
        <f t="shared" si="3"/>
        <v>0</v>
      </c>
      <c r="AH30" s="13"/>
      <c r="AI30" s="13"/>
      <c r="AJ30" s="13"/>
      <c r="AK30" s="13"/>
      <c r="AL30" s="13"/>
      <c r="AM30" s="13"/>
      <c r="AN30" s="13"/>
      <c r="AO30" s="13"/>
      <c r="AP30" s="13">
        <v>0</v>
      </c>
      <c r="AQ30" s="13"/>
      <c r="AR30" s="13"/>
      <c r="AS30" s="13"/>
      <c r="AT30" s="13"/>
      <c r="AU30" s="13">
        <v>0</v>
      </c>
      <c r="AV30" s="13"/>
      <c r="AW30" s="13"/>
      <c r="AX30" s="13"/>
      <c r="AY30" s="13">
        <v>0</v>
      </c>
      <c r="AZ30" s="13"/>
      <c r="BA30" s="13">
        <v>0</v>
      </c>
      <c r="BB30" s="13"/>
      <c r="BC30" s="13">
        <v>0</v>
      </c>
      <c r="BD30" s="13">
        <v>0</v>
      </c>
      <c r="BE30" s="13">
        <v>0</v>
      </c>
      <c r="BF30" s="13">
        <v>0</v>
      </c>
      <c r="BG30" s="13">
        <v>0</v>
      </c>
      <c r="BH30" s="13">
        <v>0</v>
      </c>
      <c r="BI30" s="13"/>
      <c r="BJ30" s="13">
        <v>0</v>
      </c>
      <c r="BK30" s="13">
        <v>0</v>
      </c>
      <c r="BL30" s="13">
        <v>0</v>
      </c>
      <c r="BM30" s="13">
        <v>0</v>
      </c>
      <c r="BN30" s="13">
        <v>72</v>
      </c>
      <c r="BO30" s="13">
        <v>72</v>
      </c>
      <c r="BP30" s="13">
        <v>19</v>
      </c>
      <c r="BQ30" s="13"/>
      <c r="BR30" s="13">
        <v>130</v>
      </c>
      <c r="BS30" s="13">
        <v>25</v>
      </c>
      <c r="BT30" s="13">
        <v>0</v>
      </c>
      <c r="BU30" s="13">
        <v>0</v>
      </c>
      <c r="BV30" s="13">
        <v>155</v>
      </c>
      <c r="BW30" s="13"/>
      <c r="BX30" s="13"/>
      <c r="BY30" s="13"/>
      <c r="BZ30" s="13"/>
      <c r="CA30" s="13"/>
      <c r="CB30" s="13"/>
    </row>
    <row r="31" spans="1:80" x14ac:dyDescent="0.45">
      <c r="A31" t="s">
        <v>139</v>
      </c>
      <c r="B31" t="s">
        <v>140</v>
      </c>
      <c r="C31" s="13">
        <v>0</v>
      </c>
      <c r="D31" s="13">
        <v>0</v>
      </c>
      <c r="E31" s="13">
        <v>0</v>
      </c>
      <c r="F31" s="13">
        <v>0</v>
      </c>
      <c r="G31" s="13">
        <f t="shared" si="0"/>
        <v>0</v>
      </c>
      <c r="H31" s="13">
        <v>0</v>
      </c>
      <c r="I31" s="13">
        <v>0</v>
      </c>
      <c r="J31" s="13">
        <v>0</v>
      </c>
      <c r="K31" s="13">
        <v>0</v>
      </c>
      <c r="L31" s="13">
        <v>1642</v>
      </c>
      <c r="M31" s="13">
        <v>0</v>
      </c>
      <c r="N31" s="13">
        <v>773</v>
      </c>
      <c r="O31" s="13">
        <v>0</v>
      </c>
      <c r="P31" s="13">
        <v>30</v>
      </c>
      <c r="Q31" s="13">
        <v>2445</v>
      </c>
      <c r="R31" s="13">
        <f t="shared" si="1"/>
        <v>0</v>
      </c>
      <c r="S31" s="13"/>
      <c r="T31" s="13">
        <f t="shared" si="2"/>
        <v>2445</v>
      </c>
      <c r="U31" s="13">
        <f t="shared" si="4"/>
        <v>2445</v>
      </c>
      <c r="V31" s="13"/>
      <c r="W31" s="13">
        <f t="shared" si="5"/>
        <v>1642</v>
      </c>
      <c r="X31" s="13"/>
      <c r="Y31" s="13"/>
      <c r="Z31" s="13"/>
      <c r="AA31" s="13"/>
      <c r="AB31" s="13"/>
      <c r="AC31" s="13"/>
      <c r="AD31" s="13"/>
      <c r="AE31" s="13"/>
      <c r="AF31" s="13"/>
      <c r="AG31" s="13">
        <f t="shared" si="3"/>
        <v>0</v>
      </c>
      <c r="AH31" s="13"/>
      <c r="AI31" s="13"/>
      <c r="AJ31" s="13"/>
      <c r="AK31" s="13"/>
      <c r="AL31" s="13"/>
      <c r="AM31" s="13"/>
      <c r="AN31" s="13"/>
      <c r="AO31" s="13"/>
      <c r="AP31" s="13">
        <v>0</v>
      </c>
      <c r="AQ31" s="13"/>
      <c r="AR31" s="13"/>
      <c r="AS31" s="13"/>
      <c r="AT31" s="13"/>
      <c r="AU31" s="13">
        <v>0</v>
      </c>
      <c r="AV31" s="13"/>
      <c r="AW31" s="13"/>
      <c r="AX31" s="13"/>
      <c r="AY31" s="13">
        <v>0</v>
      </c>
      <c r="AZ31" s="13"/>
      <c r="BA31" s="13">
        <v>0</v>
      </c>
      <c r="BB31" s="13"/>
      <c r="BC31" s="13">
        <v>0</v>
      </c>
      <c r="BD31" s="13">
        <v>0</v>
      </c>
      <c r="BE31" s="13">
        <v>0</v>
      </c>
      <c r="BF31" s="13">
        <v>330</v>
      </c>
      <c r="BG31" s="13">
        <v>74</v>
      </c>
      <c r="BH31" s="13">
        <v>404</v>
      </c>
      <c r="BI31" s="13"/>
      <c r="BJ31" s="13">
        <v>0</v>
      </c>
      <c r="BK31" s="13">
        <v>0</v>
      </c>
      <c r="BL31" s="13">
        <v>0</v>
      </c>
      <c r="BM31" s="13">
        <v>0</v>
      </c>
      <c r="BN31" s="13">
        <v>369</v>
      </c>
      <c r="BO31" s="13">
        <v>773</v>
      </c>
      <c r="BP31" s="13">
        <v>0</v>
      </c>
      <c r="BQ31" s="13"/>
      <c r="BR31" s="13">
        <v>95</v>
      </c>
      <c r="BS31" s="13">
        <v>70</v>
      </c>
      <c r="BT31" s="13">
        <v>0</v>
      </c>
      <c r="BU31" s="13">
        <v>0</v>
      </c>
      <c r="BV31" s="13">
        <v>165</v>
      </c>
      <c r="BW31" s="13"/>
      <c r="BX31" s="13"/>
      <c r="BY31" s="13"/>
      <c r="BZ31" s="13"/>
      <c r="CA31" s="13"/>
      <c r="CB31" s="13"/>
    </row>
    <row r="32" spans="1:80" x14ac:dyDescent="0.45">
      <c r="A32" t="s">
        <v>163</v>
      </c>
      <c r="B32" t="s">
        <v>164</v>
      </c>
      <c r="C32" s="13">
        <v>0</v>
      </c>
      <c r="D32" s="13">
        <v>0</v>
      </c>
      <c r="E32" s="13">
        <v>0</v>
      </c>
      <c r="F32" s="13">
        <v>0</v>
      </c>
      <c r="G32" s="13">
        <f t="shared" si="0"/>
        <v>0</v>
      </c>
      <c r="H32" s="13">
        <v>0</v>
      </c>
      <c r="I32" s="13">
        <v>0</v>
      </c>
      <c r="J32" s="13">
        <v>0</v>
      </c>
      <c r="K32" s="13">
        <v>0</v>
      </c>
      <c r="L32" s="13">
        <v>1115</v>
      </c>
      <c r="M32" s="13">
        <v>0</v>
      </c>
      <c r="N32" s="13">
        <v>82</v>
      </c>
      <c r="O32" s="13">
        <v>1</v>
      </c>
      <c r="P32" s="13">
        <v>0</v>
      </c>
      <c r="Q32" s="13">
        <v>1198</v>
      </c>
      <c r="R32" s="13">
        <f t="shared" si="1"/>
        <v>0</v>
      </c>
      <c r="S32" s="13"/>
      <c r="T32" s="13">
        <f t="shared" si="2"/>
        <v>1198</v>
      </c>
      <c r="U32" s="13">
        <f t="shared" si="4"/>
        <v>1198</v>
      </c>
      <c r="V32" s="13"/>
      <c r="W32" s="13">
        <f t="shared" si="5"/>
        <v>1115</v>
      </c>
      <c r="X32" s="13"/>
      <c r="Y32" s="13"/>
      <c r="Z32" s="13"/>
      <c r="AA32" s="13"/>
      <c r="AB32" s="13"/>
      <c r="AC32" s="13"/>
      <c r="AD32" s="13"/>
      <c r="AE32" s="13"/>
      <c r="AF32" s="13"/>
      <c r="AG32" s="13">
        <f t="shared" si="3"/>
        <v>0</v>
      </c>
      <c r="AH32" s="13"/>
      <c r="AI32" s="13"/>
      <c r="AJ32" s="13"/>
      <c r="AK32" s="13"/>
      <c r="AL32" s="13"/>
      <c r="AM32" s="13"/>
      <c r="AN32" s="13"/>
      <c r="AO32" s="13"/>
      <c r="AP32" s="13">
        <v>0</v>
      </c>
      <c r="AQ32" s="13"/>
      <c r="AR32" s="13"/>
      <c r="AS32" s="13"/>
      <c r="AT32" s="13"/>
      <c r="AU32" s="13">
        <v>0</v>
      </c>
      <c r="AV32" s="13"/>
      <c r="AW32" s="13"/>
      <c r="AX32" s="13"/>
      <c r="AY32" s="13">
        <v>0</v>
      </c>
      <c r="AZ32" s="13"/>
      <c r="BA32" s="13">
        <v>0</v>
      </c>
      <c r="BB32" s="13"/>
      <c r="BC32" s="13">
        <v>0</v>
      </c>
      <c r="BD32" s="13">
        <v>0</v>
      </c>
      <c r="BE32" s="13">
        <v>0</v>
      </c>
      <c r="BF32" s="13">
        <v>0</v>
      </c>
      <c r="BG32" s="13">
        <v>0</v>
      </c>
      <c r="BH32" s="13">
        <v>0</v>
      </c>
      <c r="BI32" s="13"/>
      <c r="BJ32" s="13">
        <v>0</v>
      </c>
      <c r="BK32" s="13">
        <v>0</v>
      </c>
      <c r="BL32" s="13">
        <v>0</v>
      </c>
      <c r="BM32" s="13">
        <v>0</v>
      </c>
      <c r="BN32" s="13">
        <v>82</v>
      </c>
      <c r="BO32" s="13">
        <v>82</v>
      </c>
      <c r="BP32" s="13">
        <v>1</v>
      </c>
      <c r="BQ32" s="13"/>
      <c r="BR32" s="13">
        <v>145</v>
      </c>
      <c r="BS32" s="13">
        <v>25</v>
      </c>
      <c r="BT32" s="13">
        <v>0</v>
      </c>
      <c r="BU32" s="13">
        <v>0</v>
      </c>
      <c r="BV32" s="13">
        <v>170</v>
      </c>
      <c r="BW32" s="13"/>
      <c r="BX32" s="13"/>
      <c r="BY32" s="13"/>
      <c r="BZ32" s="13"/>
      <c r="CA32" s="13"/>
      <c r="CB32" s="13"/>
    </row>
    <row r="33" spans="1:80" x14ac:dyDescent="0.45">
      <c r="A33" t="s">
        <v>485</v>
      </c>
      <c r="B33" t="s">
        <v>486</v>
      </c>
      <c r="C33" s="13">
        <v>0</v>
      </c>
      <c r="D33" s="13">
        <v>0</v>
      </c>
      <c r="E33" s="13">
        <v>0</v>
      </c>
      <c r="F33" s="13">
        <v>0</v>
      </c>
      <c r="G33" s="13">
        <f t="shared" si="0"/>
        <v>0</v>
      </c>
      <c r="H33" s="13">
        <v>0</v>
      </c>
      <c r="I33" s="13">
        <v>0</v>
      </c>
      <c r="J33" s="13">
        <v>0</v>
      </c>
      <c r="K33" s="13">
        <v>0</v>
      </c>
      <c r="L33" s="13">
        <v>738</v>
      </c>
      <c r="M33" s="13">
        <v>0</v>
      </c>
      <c r="N33" s="13">
        <v>1569</v>
      </c>
      <c r="O33" s="13">
        <v>1</v>
      </c>
      <c r="P33" s="13">
        <v>767</v>
      </c>
      <c r="Q33" s="13">
        <v>3075</v>
      </c>
      <c r="R33" s="13">
        <f t="shared" si="1"/>
        <v>0</v>
      </c>
      <c r="S33" s="13"/>
      <c r="T33" s="13">
        <f t="shared" si="2"/>
        <v>3075</v>
      </c>
      <c r="U33" s="13">
        <f t="shared" si="4"/>
        <v>3075</v>
      </c>
      <c r="V33" s="13"/>
      <c r="W33" s="13">
        <f t="shared" si="5"/>
        <v>738</v>
      </c>
      <c r="X33" s="13"/>
      <c r="Y33" s="13"/>
      <c r="Z33" s="13"/>
      <c r="AA33" s="13"/>
      <c r="AB33" s="13"/>
      <c r="AC33" s="13"/>
      <c r="AD33" s="13"/>
      <c r="AE33" s="13"/>
      <c r="AF33" s="13"/>
      <c r="AG33" s="13">
        <f t="shared" si="3"/>
        <v>0</v>
      </c>
      <c r="AH33" s="13"/>
      <c r="AI33" s="13"/>
      <c r="AJ33" s="13"/>
      <c r="AK33" s="13"/>
      <c r="AL33" s="13"/>
      <c r="AM33" s="13"/>
      <c r="AN33" s="13"/>
      <c r="AO33" s="13"/>
      <c r="AP33" s="13">
        <v>0</v>
      </c>
      <c r="AQ33" s="13"/>
      <c r="AR33" s="13"/>
      <c r="AS33" s="13"/>
      <c r="AT33" s="13"/>
      <c r="AU33" s="13">
        <v>0</v>
      </c>
      <c r="AV33" s="13"/>
      <c r="AW33" s="13"/>
      <c r="AX33" s="13"/>
      <c r="AY33" s="13">
        <v>0</v>
      </c>
      <c r="AZ33" s="13"/>
      <c r="BA33" s="13">
        <v>0</v>
      </c>
      <c r="BB33" s="13"/>
      <c r="BC33" s="13">
        <v>0</v>
      </c>
      <c r="BD33" s="13">
        <v>0</v>
      </c>
      <c r="BE33" s="13">
        <v>0</v>
      </c>
      <c r="BF33" s="13">
        <v>0</v>
      </c>
      <c r="BG33" s="13">
        <v>0</v>
      </c>
      <c r="BH33" s="13">
        <v>0</v>
      </c>
      <c r="BI33" s="13"/>
      <c r="BJ33" s="13">
        <v>0</v>
      </c>
      <c r="BK33" s="13">
        <v>0</v>
      </c>
      <c r="BL33" s="13">
        <v>0</v>
      </c>
      <c r="BM33" s="13">
        <v>0</v>
      </c>
      <c r="BN33" s="13">
        <v>1569</v>
      </c>
      <c r="BO33" s="13">
        <v>1569</v>
      </c>
      <c r="BP33" s="13">
        <v>1</v>
      </c>
      <c r="BQ33" s="13"/>
      <c r="BR33" s="13">
        <v>145</v>
      </c>
      <c r="BS33" s="13">
        <v>25</v>
      </c>
      <c r="BT33" s="13">
        <v>0</v>
      </c>
      <c r="BU33" s="13">
        <v>0</v>
      </c>
      <c r="BV33" s="13">
        <v>170</v>
      </c>
      <c r="BW33" s="13"/>
      <c r="BX33" s="13"/>
      <c r="BY33" s="13"/>
      <c r="BZ33" s="13"/>
      <c r="CA33" s="13"/>
      <c r="CB33" s="13"/>
    </row>
    <row r="34" spans="1:80" x14ac:dyDescent="0.45">
      <c r="A34" t="s">
        <v>291</v>
      </c>
      <c r="B34" t="s">
        <v>292</v>
      </c>
      <c r="C34" s="13">
        <v>0</v>
      </c>
      <c r="D34" s="13">
        <v>0</v>
      </c>
      <c r="E34" s="13">
        <v>0</v>
      </c>
      <c r="F34" s="13">
        <v>0</v>
      </c>
      <c r="G34" s="13">
        <f t="shared" si="0"/>
        <v>0</v>
      </c>
      <c r="H34" s="13">
        <v>0</v>
      </c>
      <c r="I34" s="13">
        <v>0</v>
      </c>
      <c r="J34" s="13">
        <v>0</v>
      </c>
      <c r="K34" s="13">
        <v>0</v>
      </c>
      <c r="L34" s="13">
        <v>879</v>
      </c>
      <c r="M34" s="13">
        <v>0</v>
      </c>
      <c r="N34" s="13">
        <v>1</v>
      </c>
      <c r="O34" s="13">
        <v>0</v>
      </c>
      <c r="P34" s="13">
        <v>0</v>
      </c>
      <c r="Q34" s="13">
        <v>880</v>
      </c>
      <c r="R34" s="13">
        <f t="shared" si="1"/>
        <v>0</v>
      </c>
      <c r="S34" s="13"/>
      <c r="T34" s="13">
        <f t="shared" si="2"/>
        <v>880</v>
      </c>
      <c r="U34" s="13">
        <f t="shared" si="4"/>
        <v>880</v>
      </c>
      <c r="V34" s="13"/>
      <c r="W34" s="13">
        <f t="shared" si="5"/>
        <v>879</v>
      </c>
      <c r="X34" s="13"/>
      <c r="Y34" s="13"/>
      <c r="Z34" s="13"/>
      <c r="AA34" s="13"/>
      <c r="AB34" s="13"/>
      <c r="AC34" s="13"/>
      <c r="AD34" s="13"/>
      <c r="AE34" s="13"/>
      <c r="AF34" s="13"/>
      <c r="AG34" s="13">
        <f t="shared" si="3"/>
        <v>0</v>
      </c>
      <c r="AH34" s="13"/>
      <c r="AI34" s="13"/>
      <c r="AJ34" s="13"/>
      <c r="AK34" s="13"/>
      <c r="AL34" s="13"/>
      <c r="AM34" s="13"/>
      <c r="AN34" s="13"/>
      <c r="AO34" s="13"/>
      <c r="AP34" s="13">
        <v>0</v>
      </c>
      <c r="AQ34" s="13"/>
      <c r="AR34" s="13"/>
      <c r="AS34" s="13"/>
      <c r="AT34" s="13"/>
      <c r="AU34" s="13">
        <v>0</v>
      </c>
      <c r="AV34" s="13"/>
      <c r="AW34" s="13"/>
      <c r="AX34" s="13"/>
      <c r="AY34" s="13">
        <v>0</v>
      </c>
      <c r="AZ34" s="13"/>
      <c r="BA34" s="13">
        <v>0</v>
      </c>
      <c r="BB34" s="13"/>
      <c r="BC34" s="13">
        <v>0</v>
      </c>
      <c r="BD34" s="13">
        <v>0</v>
      </c>
      <c r="BE34" s="13">
        <v>0</v>
      </c>
      <c r="BF34" s="13">
        <v>0</v>
      </c>
      <c r="BG34" s="13">
        <v>0</v>
      </c>
      <c r="BH34" s="13">
        <v>0</v>
      </c>
      <c r="BI34" s="13"/>
      <c r="BJ34" s="13">
        <v>0</v>
      </c>
      <c r="BK34" s="13">
        <v>0</v>
      </c>
      <c r="BL34" s="13">
        <v>0</v>
      </c>
      <c r="BM34" s="13">
        <v>0</v>
      </c>
      <c r="BN34" s="13">
        <v>1</v>
      </c>
      <c r="BO34" s="13">
        <v>1</v>
      </c>
      <c r="BP34" s="13">
        <v>0</v>
      </c>
      <c r="BQ34" s="13"/>
      <c r="BR34" s="13">
        <v>115</v>
      </c>
      <c r="BS34" s="13">
        <v>70</v>
      </c>
      <c r="BT34" s="13">
        <v>0</v>
      </c>
      <c r="BU34" s="13">
        <v>0</v>
      </c>
      <c r="BV34" s="13">
        <v>185</v>
      </c>
      <c r="BW34" s="13"/>
      <c r="BX34" s="13"/>
      <c r="BY34" s="13"/>
      <c r="BZ34" s="13"/>
      <c r="CA34" s="13"/>
      <c r="CB34" s="13"/>
    </row>
    <row r="35" spans="1:80" x14ac:dyDescent="0.45">
      <c r="A35" t="s">
        <v>255</v>
      </c>
      <c r="B35" t="s">
        <v>256</v>
      </c>
      <c r="C35" s="13">
        <v>0</v>
      </c>
      <c r="D35" s="13">
        <v>0</v>
      </c>
      <c r="E35" s="13">
        <v>0</v>
      </c>
      <c r="F35" s="13">
        <v>0</v>
      </c>
      <c r="G35" s="13">
        <f t="shared" si="0"/>
        <v>0</v>
      </c>
      <c r="H35" s="13">
        <v>0</v>
      </c>
      <c r="I35" s="13">
        <v>0</v>
      </c>
      <c r="J35" s="13">
        <v>0</v>
      </c>
      <c r="K35" s="13">
        <v>0</v>
      </c>
      <c r="L35" s="13">
        <v>3673</v>
      </c>
      <c r="M35" s="13">
        <v>0</v>
      </c>
      <c r="N35" s="13">
        <v>31</v>
      </c>
      <c r="O35" s="13">
        <v>53</v>
      </c>
      <c r="P35" s="13">
        <v>0</v>
      </c>
      <c r="Q35" s="13">
        <v>3757</v>
      </c>
      <c r="R35" s="13">
        <f t="shared" si="1"/>
        <v>0</v>
      </c>
      <c r="S35" s="13"/>
      <c r="T35" s="13">
        <f t="shared" si="2"/>
        <v>3757</v>
      </c>
      <c r="U35" s="13">
        <f t="shared" si="4"/>
        <v>3757</v>
      </c>
      <c r="V35" s="13"/>
      <c r="W35" s="13">
        <f t="shared" si="5"/>
        <v>3673</v>
      </c>
      <c r="X35" s="13"/>
      <c r="Y35" s="13"/>
      <c r="Z35" s="13"/>
      <c r="AA35" s="13"/>
      <c r="AB35" s="13"/>
      <c r="AC35" s="13"/>
      <c r="AD35" s="13"/>
      <c r="AE35" s="13"/>
      <c r="AF35" s="13"/>
      <c r="AG35" s="13">
        <f t="shared" si="3"/>
        <v>0</v>
      </c>
      <c r="AH35" s="13"/>
      <c r="AI35" s="13"/>
      <c r="AJ35" s="13"/>
      <c r="AK35" s="13"/>
      <c r="AL35" s="13"/>
      <c r="AM35" s="13"/>
      <c r="AN35" s="13"/>
      <c r="AO35" s="13"/>
      <c r="AP35" s="13">
        <v>0</v>
      </c>
      <c r="AQ35" s="13"/>
      <c r="AR35" s="13"/>
      <c r="AS35" s="13"/>
      <c r="AT35" s="13"/>
      <c r="AU35" s="13">
        <v>0</v>
      </c>
      <c r="AV35" s="13"/>
      <c r="AW35" s="13"/>
      <c r="AX35" s="13"/>
      <c r="AY35" s="13">
        <v>0</v>
      </c>
      <c r="AZ35" s="13"/>
      <c r="BA35" s="13">
        <v>0</v>
      </c>
      <c r="BB35" s="13"/>
      <c r="BC35" s="13">
        <v>0</v>
      </c>
      <c r="BD35" s="13">
        <v>30</v>
      </c>
      <c r="BE35" s="13">
        <v>30</v>
      </c>
      <c r="BF35" s="13">
        <v>0</v>
      </c>
      <c r="BG35" s="13">
        <v>0</v>
      </c>
      <c r="BH35" s="13">
        <v>0</v>
      </c>
      <c r="BI35" s="13"/>
      <c r="BJ35" s="13">
        <v>0</v>
      </c>
      <c r="BK35" s="13">
        <v>0</v>
      </c>
      <c r="BL35" s="13">
        <v>0</v>
      </c>
      <c r="BM35" s="13">
        <v>0</v>
      </c>
      <c r="BN35" s="13">
        <v>1</v>
      </c>
      <c r="BO35" s="13">
        <v>31</v>
      </c>
      <c r="BP35" s="13">
        <v>53</v>
      </c>
      <c r="BQ35" s="13"/>
      <c r="BR35" s="13">
        <v>180</v>
      </c>
      <c r="BS35" s="13">
        <v>10</v>
      </c>
      <c r="BT35" s="13">
        <v>0</v>
      </c>
      <c r="BU35" s="13">
        <v>0</v>
      </c>
      <c r="BV35" s="13">
        <v>190</v>
      </c>
      <c r="BW35" s="13"/>
      <c r="BX35" s="13"/>
      <c r="BY35" s="13"/>
      <c r="BZ35" s="13"/>
      <c r="CA35" s="13"/>
      <c r="CB35" s="13"/>
    </row>
    <row r="36" spans="1:80" x14ac:dyDescent="0.45">
      <c r="A36" t="s">
        <v>365</v>
      </c>
      <c r="B36" t="s">
        <v>366</v>
      </c>
      <c r="C36" s="13">
        <v>0</v>
      </c>
      <c r="D36" s="13">
        <v>0</v>
      </c>
      <c r="E36" s="13">
        <v>0</v>
      </c>
      <c r="F36" s="13">
        <v>0</v>
      </c>
      <c r="G36" s="13">
        <f t="shared" si="0"/>
        <v>0</v>
      </c>
      <c r="H36" s="13">
        <v>0</v>
      </c>
      <c r="I36" s="13">
        <v>0</v>
      </c>
      <c r="J36" s="13">
        <v>0</v>
      </c>
      <c r="K36" s="13">
        <v>0</v>
      </c>
      <c r="L36" s="13">
        <v>1626</v>
      </c>
      <c r="M36" s="13">
        <v>0</v>
      </c>
      <c r="N36" s="13">
        <v>677</v>
      </c>
      <c r="O36" s="13">
        <v>0</v>
      </c>
      <c r="P36" s="13">
        <v>0</v>
      </c>
      <c r="Q36" s="13">
        <v>2303</v>
      </c>
      <c r="R36" s="13">
        <f t="shared" si="1"/>
        <v>0</v>
      </c>
      <c r="S36" s="13"/>
      <c r="T36" s="13">
        <f t="shared" si="2"/>
        <v>2303</v>
      </c>
      <c r="U36" s="13">
        <f t="shared" si="4"/>
        <v>2303</v>
      </c>
      <c r="V36" s="13"/>
      <c r="W36" s="13">
        <f t="shared" si="5"/>
        <v>1626</v>
      </c>
      <c r="X36" s="13"/>
      <c r="Y36" s="13">
        <v>0</v>
      </c>
      <c r="Z36" s="13">
        <v>0</v>
      </c>
      <c r="AA36" s="13">
        <v>0</v>
      </c>
      <c r="AB36" s="13">
        <v>0</v>
      </c>
      <c r="AC36" s="13">
        <v>0</v>
      </c>
      <c r="AD36" s="13">
        <v>0</v>
      </c>
      <c r="AE36" s="13">
        <v>0</v>
      </c>
      <c r="AF36" s="13">
        <v>0</v>
      </c>
      <c r="AG36" s="13">
        <f t="shared" si="3"/>
        <v>0</v>
      </c>
      <c r="AH36" s="13">
        <v>0</v>
      </c>
      <c r="AI36" s="13">
        <v>0</v>
      </c>
      <c r="AJ36" s="13">
        <v>0</v>
      </c>
      <c r="AK36" s="13">
        <v>0</v>
      </c>
      <c r="AL36" s="13">
        <v>0</v>
      </c>
      <c r="AM36" s="13">
        <v>0</v>
      </c>
      <c r="AN36" s="13">
        <v>0</v>
      </c>
      <c r="AO36" s="13">
        <v>0</v>
      </c>
      <c r="AP36" s="13">
        <v>0</v>
      </c>
      <c r="AQ36" s="13">
        <v>0</v>
      </c>
      <c r="AR36" s="13">
        <v>0</v>
      </c>
      <c r="AS36" s="13">
        <v>0</v>
      </c>
      <c r="AT36" s="13">
        <v>0</v>
      </c>
      <c r="AU36" s="13">
        <v>0</v>
      </c>
      <c r="AV36" s="13">
        <v>0</v>
      </c>
      <c r="AW36" s="13">
        <v>0</v>
      </c>
      <c r="AX36" s="13">
        <v>0</v>
      </c>
      <c r="AY36" s="13">
        <v>0</v>
      </c>
      <c r="AZ36" s="13"/>
      <c r="BA36" s="13">
        <v>0</v>
      </c>
      <c r="BB36" s="13"/>
      <c r="BC36" s="13">
        <v>0</v>
      </c>
      <c r="BD36" s="13">
        <v>107</v>
      </c>
      <c r="BE36" s="13">
        <v>107</v>
      </c>
      <c r="BF36" s="13">
        <v>0</v>
      </c>
      <c r="BG36" s="13">
        <v>0</v>
      </c>
      <c r="BH36" s="13">
        <v>0</v>
      </c>
      <c r="BI36" s="13"/>
      <c r="BJ36" s="13">
        <v>0</v>
      </c>
      <c r="BK36" s="13">
        <v>0</v>
      </c>
      <c r="BL36" s="13">
        <v>0</v>
      </c>
      <c r="BM36" s="13">
        <v>0</v>
      </c>
      <c r="BN36" s="13">
        <v>570</v>
      </c>
      <c r="BO36" s="13">
        <v>677</v>
      </c>
      <c r="BP36" s="13">
        <v>0</v>
      </c>
      <c r="BQ36" s="13"/>
      <c r="BR36" s="13">
        <v>105</v>
      </c>
      <c r="BS36" s="13">
        <v>90</v>
      </c>
      <c r="BT36" s="13">
        <v>0</v>
      </c>
      <c r="BU36" s="13">
        <v>0</v>
      </c>
      <c r="BV36" s="13">
        <v>195</v>
      </c>
      <c r="BW36" s="13"/>
      <c r="BX36" s="13"/>
      <c r="BY36" s="13"/>
      <c r="BZ36" s="13"/>
      <c r="CA36" s="13"/>
      <c r="CB36" s="13"/>
    </row>
    <row r="37" spans="1:80" x14ac:dyDescent="0.45">
      <c r="A37" t="s">
        <v>359</v>
      </c>
      <c r="B37" t="s">
        <v>360</v>
      </c>
      <c r="C37" s="13">
        <v>0</v>
      </c>
      <c r="D37" s="13">
        <v>0</v>
      </c>
      <c r="E37" s="13">
        <v>0</v>
      </c>
      <c r="F37" s="13">
        <v>0</v>
      </c>
      <c r="G37" s="13">
        <f t="shared" ref="G37:G68" si="6">E37+F37</f>
        <v>0</v>
      </c>
      <c r="H37" s="13">
        <v>0</v>
      </c>
      <c r="I37" s="13">
        <v>0</v>
      </c>
      <c r="J37" s="13">
        <v>0</v>
      </c>
      <c r="K37" s="13">
        <v>0</v>
      </c>
      <c r="L37" s="13">
        <v>873</v>
      </c>
      <c r="M37" s="13">
        <v>0</v>
      </c>
      <c r="N37" s="13">
        <v>369</v>
      </c>
      <c r="O37" s="13">
        <v>4</v>
      </c>
      <c r="P37" s="13">
        <v>278</v>
      </c>
      <c r="Q37" s="13">
        <v>1524</v>
      </c>
      <c r="R37" s="13">
        <f t="shared" ref="R37:R68" si="7">G37+AG37</f>
        <v>0</v>
      </c>
      <c r="S37" s="13"/>
      <c r="T37" s="13">
        <f t="shared" ref="T37:T68" si="8">K37+Q37</f>
        <v>1524</v>
      </c>
      <c r="U37" s="13">
        <f t="shared" si="4"/>
        <v>1524</v>
      </c>
      <c r="V37" s="13"/>
      <c r="W37" s="13">
        <f t="shared" si="5"/>
        <v>873</v>
      </c>
      <c r="X37" s="13"/>
      <c r="Y37" s="13">
        <v>0</v>
      </c>
      <c r="Z37" s="13">
        <v>0</v>
      </c>
      <c r="AA37" s="13">
        <v>0</v>
      </c>
      <c r="AB37" s="13">
        <v>0</v>
      </c>
      <c r="AC37" s="13">
        <v>0</v>
      </c>
      <c r="AD37" s="13">
        <v>0</v>
      </c>
      <c r="AE37" s="13">
        <v>0</v>
      </c>
      <c r="AF37" s="13">
        <v>0</v>
      </c>
      <c r="AG37" s="13">
        <f t="shared" ref="AG37:AG68" si="9">SUM(Y37:AF37)</f>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c r="BA37" s="13">
        <v>0</v>
      </c>
      <c r="BB37" s="13"/>
      <c r="BC37" s="13">
        <v>0</v>
      </c>
      <c r="BD37" s="13">
        <v>0</v>
      </c>
      <c r="BE37" s="13">
        <v>0</v>
      </c>
      <c r="BF37" s="13">
        <v>94</v>
      </c>
      <c r="BG37" s="13">
        <v>0</v>
      </c>
      <c r="BH37" s="13">
        <v>94</v>
      </c>
      <c r="BI37" s="13"/>
      <c r="BJ37" s="13">
        <v>0</v>
      </c>
      <c r="BK37" s="13">
        <v>0</v>
      </c>
      <c r="BL37" s="13">
        <v>0</v>
      </c>
      <c r="BM37" s="13">
        <v>0</v>
      </c>
      <c r="BN37" s="13">
        <v>275</v>
      </c>
      <c r="BO37" s="13">
        <v>369</v>
      </c>
      <c r="BP37" s="13">
        <v>4</v>
      </c>
      <c r="BQ37" s="13"/>
      <c r="BR37" s="13">
        <v>95</v>
      </c>
      <c r="BS37" s="13">
        <v>110</v>
      </c>
      <c r="BT37" s="13">
        <v>0</v>
      </c>
      <c r="BU37" s="13">
        <v>0</v>
      </c>
      <c r="BV37" s="13">
        <v>205</v>
      </c>
      <c r="BW37" s="13"/>
      <c r="BX37" s="13"/>
      <c r="BY37" s="13"/>
      <c r="BZ37" s="13"/>
      <c r="CA37" s="13"/>
      <c r="CB37" s="13"/>
    </row>
    <row r="38" spans="1:80" x14ac:dyDescent="0.45">
      <c r="A38" t="s">
        <v>455</v>
      </c>
      <c r="B38" t="s">
        <v>456</v>
      </c>
      <c r="C38" s="13">
        <v>0</v>
      </c>
      <c r="D38" s="13">
        <v>0</v>
      </c>
      <c r="E38" s="13">
        <v>0</v>
      </c>
      <c r="F38" s="13">
        <v>0</v>
      </c>
      <c r="G38" s="13">
        <f t="shared" si="6"/>
        <v>0</v>
      </c>
      <c r="H38" s="13">
        <v>0</v>
      </c>
      <c r="I38" s="13">
        <v>0</v>
      </c>
      <c r="J38" s="13">
        <v>0</v>
      </c>
      <c r="K38" s="13">
        <v>0</v>
      </c>
      <c r="L38" s="13">
        <v>1068</v>
      </c>
      <c r="M38" s="13">
        <v>0</v>
      </c>
      <c r="N38" s="13">
        <v>24</v>
      </c>
      <c r="O38" s="13">
        <v>0</v>
      </c>
      <c r="P38" s="13">
        <v>0</v>
      </c>
      <c r="Q38" s="13">
        <v>1092</v>
      </c>
      <c r="R38" s="13">
        <f t="shared" si="7"/>
        <v>0</v>
      </c>
      <c r="S38" s="13"/>
      <c r="T38" s="13">
        <f t="shared" si="8"/>
        <v>1092</v>
      </c>
      <c r="U38" s="13">
        <f t="shared" si="4"/>
        <v>1092</v>
      </c>
      <c r="V38" s="13"/>
      <c r="W38" s="13">
        <f t="shared" si="5"/>
        <v>1068</v>
      </c>
      <c r="X38" s="13"/>
      <c r="Y38" s="13"/>
      <c r="Z38" s="13"/>
      <c r="AA38" s="13"/>
      <c r="AB38" s="13"/>
      <c r="AC38" s="13"/>
      <c r="AD38" s="13"/>
      <c r="AE38" s="13"/>
      <c r="AF38" s="13"/>
      <c r="AG38" s="13">
        <f t="shared" si="9"/>
        <v>0</v>
      </c>
      <c r="AH38" s="13"/>
      <c r="AI38" s="13"/>
      <c r="AJ38" s="13"/>
      <c r="AK38" s="13"/>
      <c r="AL38" s="13"/>
      <c r="AM38" s="13"/>
      <c r="AN38" s="13"/>
      <c r="AO38" s="13"/>
      <c r="AP38" s="13">
        <v>0</v>
      </c>
      <c r="AQ38" s="13"/>
      <c r="AR38" s="13"/>
      <c r="AS38" s="13"/>
      <c r="AT38" s="13"/>
      <c r="AU38" s="13">
        <v>0</v>
      </c>
      <c r="AV38" s="13"/>
      <c r="AW38" s="13"/>
      <c r="AX38" s="13"/>
      <c r="AY38" s="13">
        <v>0</v>
      </c>
      <c r="AZ38" s="13"/>
      <c r="BA38" s="13">
        <v>0</v>
      </c>
      <c r="BB38" s="13"/>
      <c r="BC38" s="13">
        <v>0</v>
      </c>
      <c r="BD38" s="13">
        <v>0</v>
      </c>
      <c r="BE38" s="13">
        <v>0</v>
      </c>
      <c r="BF38" s="13">
        <v>0</v>
      </c>
      <c r="BG38" s="13">
        <v>0</v>
      </c>
      <c r="BH38" s="13">
        <v>0</v>
      </c>
      <c r="BI38" s="13"/>
      <c r="BJ38" s="13">
        <v>0</v>
      </c>
      <c r="BK38" s="13">
        <v>0</v>
      </c>
      <c r="BL38" s="13">
        <v>0</v>
      </c>
      <c r="BM38" s="13">
        <v>0</v>
      </c>
      <c r="BN38" s="13">
        <v>24</v>
      </c>
      <c r="BO38" s="13">
        <v>24</v>
      </c>
      <c r="BP38" s="13">
        <v>0</v>
      </c>
      <c r="BQ38" s="13"/>
      <c r="BR38" s="13">
        <v>180</v>
      </c>
      <c r="BS38" s="13">
        <v>45</v>
      </c>
      <c r="BT38" s="13">
        <v>0</v>
      </c>
      <c r="BU38" s="13">
        <v>0</v>
      </c>
      <c r="BV38" s="13">
        <v>230</v>
      </c>
      <c r="BW38" s="13"/>
      <c r="BX38" s="13"/>
      <c r="BY38" s="13"/>
      <c r="BZ38" s="13"/>
      <c r="CA38" s="13"/>
      <c r="CB38" s="13"/>
    </row>
    <row r="39" spans="1:80" x14ac:dyDescent="0.45">
      <c r="A39" t="s">
        <v>295</v>
      </c>
      <c r="B39" t="s">
        <v>296</v>
      </c>
      <c r="C39" s="13">
        <v>20</v>
      </c>
      <c r="D39" s="13">
        <v>0</v>
      </c>
      <c r="E39" s="13">
        <v>8</v>
      </c>
      <c r="F39" s="13">
        <v>8593</v>
      </c>
      <c r="G39" s="13">
        <f t="shared" si="6"/>
        <v>8601</v>
      </c>
      <c r="H39" s="13">
        <v>0</v>
      </c>
      <c r="I39" s="13">
        <v>0</v>
      </c>
      <c r="J39" s="13">
        <v>83</v>
      </c>
      <c r="K39" s="13">
        <v>8704</v>
      </c>
      <c r="L39" s="13">
        <v>62629</v>
      </c>
      <c r="M39" s="13">
        <v>2742</v>
      </c>
      <c r="N39" s="13">
        <v>93711</v>
      </c>
      <c r="O39" s="13">
        <v>4076</v>
      </c>
      <c r="P39" s="13">
        <v>3292</v>
      </c>
      <c r="Q39" s="13">
        <v>175154</v>
      </c>
      <c r="R39" s="13">
        <f t="shared" si="7"/>
        <v>9244</v>
      </c>
      <c r="S39" s="13"/>
      <c r="T39" s="13">
        <f t="shared" si="8"/>
        <v>183858</v>
      </c>
      <c r="U39" s="13">
        <f t="shared" si="4"/>
        <v>174614</v>
      </c>
      <c r="V39" s="13"/>
      <c r="W39" s="13">
        <f t="shared" si="5"/>
        <v>73535</v>
      </c>
      <c r="X39" s="13"/>
      <c r="Y39" s="13">
        <v>0</v>
      </c>
      <c r="Z39" s="13">
        <v>0</v>
      </c>
      <c r="AA39" s="13">
        <v>13</v>
      </c>
      <c r="AB39" s="13">
        <v>2</v>
      </c>
      <c r="AC39" s="13">
        <v>177</v>
      </c>
      <c r="AD39" s="13">
        <v>451</v>
      </c>
      <c r="AE39" s="13">
        <v>0</v>
      </c>
      <c r="AF39" s="13">
        <v>0</v>
      </c>
      <c r="AG39" s="13">
        <f t="shared" si="9"/>
        <v>643</v>
      </c>
      <c r="AH39" s="13">
        <v>78</v>
      </c>
      <c r="AI39" s="13">
        <v>721</v>
      </c>
      <c r="AJ39" s="13">
        <v>89</v>
      </c>
      <c r="AK39" s="13">
        <v>238</v>
      </c>
      <c r="AL39" s="13">
        <v>355</v>
      </c>
      <c r="AM39" s="13">
        <v>0</v>
      </c>
      <c r="AN39" s="13">
        <v>0</v>
      </c>
      <c r="AO39" s="13">
        <v>96</v>
      </c>
      <c r="AP39" s="13">
        <v>1499</v>
      </c>
      <c r="AQ39" s="13">
        <v>495</v>
      </c>
      <c r="AR39" s="13">
        <v>406</v>
      </c>
      <c r="AS39" s="13">
        <v>0</v>
      </c>
      <c r="AT39" s="13">
        <v>115</v>
      </c>
      <c r="AU39" s="13">
        <v>1016</v>
      </c>
      <c r="AV39" s="13">
        <v>0</v>
      </c>
      <c r="AW39" s="13">
        <v>47</v>
      </c>
      <c r="AX39" s="13">
        <v>180</v>
      </c>
      <c r="AY39" s="13">
        <v>227</v>
      </c>
      <c r="AZ39" s="13"/>
      <c r="BA39" s="13">
        <v>12920</v>
      </c>
      <c r="BB39" s="13"/>
      <c r="BC39" s="13">
        <v>0</v>
      </c>
      <c r="BD39" s="13">
        <v>12671</v>
      </c>
      <c r="BE39" s="13">
        <v>25591</v>
      </c>
      <c r="BF39" s="13">
        <v>38482</v>
      </c>
      <c r="BG39" s="13">
        <v>5114</v>
      </c>
      <c r="BH39" s="13">
        <v>43596</v>
      </c>
      <c r="BI39" s="13"/>
      <c r="BJ39" s="13">
        <v>0</v>
      </c>
      <c r="BK39" s="13">
        <v>0</v>
      </c>
      <c r="BL39" s="13">
        <v>0</v>
      </c>
      <c r="BM39" s="13">
        <v>0</v>
      </c>
      <c r="BN39" s="13">
        <v>24524</v>
      </c>
      <c r="BO39" s="13">
        <v>93711</v>
      </c>
      <c r="BP39" s="13">
        <v>4076</v>
      </c>
      <c r="BQ39" s="13"/>
      <c r="BR39" s="13">
        <v>155</v>
      </c>
      <c r="BS39" s="13">
        <v>90</v>
      </c>
      <c r="BT39" s="13">
        <v>0</v>
      </c>
      <c r="BU39" s="13">
        <v>0</v>
      </c>
      <c r="BV39" s="13">
        <v>245</v>
      </c>
      <c r="BW39" s="13">
        <v>5</v>
      </c>
      <c r="BX39" s="13">
        <v>95</v>
      </c>
      <c r="BY39" s="13">
        <v>0</v>
      </c>
      <c r="BZ39" s="13">
        <v>0</v>
      </c>
      <c r="CA39" s="13">
        <v>100</v>
      </c>
      <c r="CB39" s="13">
        <v>995</v>
      </c>
    </row>
    <row r="40" spans="1:80" x14ac:dyDescent="0.45">
      <c r="A40" t="s">
        <v>81</v>
      </c>
      <c r="B40" t="s">
        <v>82</v>
      </c>
      <c r="C40" s="13">
        <v>0</v>
      </c>
      <c r="D40" s="13">
        <v>0</v>
      </c>
      <c r="E40" s="13">
        <v>0</v>
      </c>
      <c r="F40" s="13">
        <v>0</v>
      </c>
      <c r="G40" s="13">
        <f t="shared" si="6"/>
        <v>0</v>
      </c>
      <c r="H40" s="13">
        <v>0</v>
      </c>
      <c r="I40" s="13">
        <v>0</v>
      </c>
      <c r="J40" s="13">
        <v>0</v>
      </c>
      <c r="K40" s="13">
        <v>0</v>
      </c>
      <c r="L40" s="13">
        <v>2631</v>
      </c>
      <c r="M40" s="13">
        <v>0</v>
      </c>
      <c r="N40" s="13">
        <v>50</v>
      </c>
      <c r="O40" s="13">
        <v>8</v>
      </c>
      <c r="P40" s="13">
        <v>1</v>
      </c>
      <c r="Q40" s="13">
        <v>2690</v>
      </c>
      <c r="R40" s="13">
        <f t="shared" si="7"/>
        <v>0</v>
      </c>
      <c r="S40" s="13"/>
      <c r="T40" s="13">
        <f t="shared" si="8"/>
        <v>2690</v>
      </c>
      <c r="U40" s="13">
        <f t="shared" si="4"/>
        <v>2690</v>
      </c>
      <c r="V40" s="13"/>
      <c r="W40" s="13">
        <f t="shared" si="5"/>
        <v>2631</v>
      </c>
      <c r="X40" s="13"/>
      <c r="Y40" s="13"/>
      <c r="Z40" s="13"/>
      <c r="AA40" s="13"/>
      <c r="AB40" s="13"/>
      <c r="AC40" s="13"/>
      <c r="AD40" s="13"/>
      <c r="AE40" s="13"/>
      <c r="AF40" s="13"/>
      <c r="AG40" s="13">
        <f t="shared" si="9"/>
        <v>0</v>
      </c>
      <c r="AH40" s="13"/>
      <c r="AI40" s="13"/>
      <c r="AJ40" s="13"/>
      <c r="AK40" s="13"/>
      <c r="AL40" s="13"/>
      <c r="AM40" s="13"/>
      <c r="AN40" s="13"/>
      <c r="AO40" s="13"/>
      <c r="AP40" s="13">
        <v>0</v>
      </c>
      <c r="AQ40" s="13"/>
      <c r="AR40" s="13"/>
      <c r="AS40" s="13"/>
      <c r="AT40" s="13"/>
      <c r="AU40" s="13">
        <v>0</v>
      </c>
      <c r="AV40" s="13"/>
      <c r="AW40" s="13"/>
      <c r="AX40" s="13"/>
      <c r="AY40" s="13">
        <v>0</v>
      </c>
      <c r="AZ40" s="13"/>
      <c r="BA40" s="13">
        <v>0</v>
      </c>
      <c r="BB40" s="13"/>
      <c r="BC40" s="13">
        <v>0</v>
      </c>
      <c r="BD40" s="13">
        <v>0</v>
      </c>
      <c r="BE40" s="13">
        <v>0</v>
      </c>
      <c r="BF40" s="13">
        <v>0</v>
      </c>
      <c r="BG40" s="13">
        <v>10</v>
      </c>
      <c r="BH40" s="13">
        <v>10</v>
      </c>
      <c r="BI40" s="13"/>
      <c r="BJ40" s="13">
        <v>0</v>
      </c>
      <c r="BK40" s="13">
        <v>0</v>
      </c>
      <c r="BL40" s="13">
        <v>0</v>
      </c>
      <c r="BM40" s="13">
        <v>0</v>
      </c>
      <c r="BN40" s="13">
        <v>40</v>
      </c>
      <c r="BO40" s="13">
        <v>50</v>
      </c>
      <c r="BP40" s="13">
        <v>8</v>
      </c>
      <c r="BQ40" s="13"/>
      <c r="BR40" s="13">
        <v>155</v>
      </c>
      <c r="BS40" s="13">
        <v>105</v>
      </c>
      <c r="BT40" s="13">
        <v>0</v>
      </c>
      <c r="BU40" s="13">
        <v>0</v>
      </c>
      <c r="BV40" s="13">
        <v>260</v>
      </c>
      <c r="BW40" s="13"/>
      <c r="BX40" s="13"/>
      <c r="BY40" s="13"/>
      <c r="BZ40" s="13"/>
      <c r="CA40" s="13"/>
      <c r="CB40" s="13"/>
    </row>
    <row r="41" spans="1:80" x14ac:dyDescent="0.45">
      <c r="A41" t="s">
        <v>323</v>
      </c>
      <c r="B41" t="s">
        <v>324</v>
      </c>
      <c r="C41" s="13">
        <v>0</v>
      </c>
      <c r="D41" s="13">
        <v>0</v>
      </c>
      <c r="E41" s="13">
        <v>0</v>
      </c>
      <c r="F41" s="13">
        <v>0</v>
      </c>
      <c r="G41" s="13">
        <f t="shared" si="6"/>
        <v>0</v>
      </c>
      <c r="H41" s="13">
        <v>0</v>
      </c>
      <c r="I41" s="13">
        <v>0</v>
      </c>
      <c r="J41" s="13">
        <v>0</v>
      </c>
      <c r="K41" s="13">
        <v>0</v>
      </c>
      <c r="L41" s="13">
        <v>14828</v>
      </c>
      <c r="M41" s="13">
        <v>0</v>
      </c>
      <c r="N41" s="13">
        <v>1941</v>
      </c>
      <c r="O41" s="13">
        <v>135</v>
      </c>
      <c r="P41" s="13">
        <v>18</v>
      </c>
      <c r="Q41" s="13">
        <v>16922</v>
      </c>
      <c r="R41" s="13">
        <f t="shared" si="7"/>
        <v>0</v>
      </c>
      <c r="S41" s="13"/>
      <c r="T41" s="13">
        <f t="shared" si="8"/>
        <v>16922</v>
      </c>
      <c r="U41" s="13">
        <f t="shared" si="4"/>
        <v>16922</v>
      </c>
      <c r="V41" s="13"/>
      <c r="W41" s="13">
        <f t="shared" si="5"/>
        <v>14828</v>
      </c>
      <c r="X41" s="13"/>
      <c r="Y41" s="13">
        <v>0</v>
      </c>
      <c r="Z41" s="13">
        <v>0</v>
      </c>
      <c r="AA41" s="13">
        <v>0</v>
      </c>
      <c r="AB41" s="13">
        <v>0</v>
      </c>
      <c r="AC41" s="13">
        <v>0</v>
      </c>
      <c r="AD41" s="13">
        <v>0</v>
      </c>
      <c r="AE41" s="13">
        <v>0</v>
      </c>
      <c r="AF41" s="13">
        <v>0</v>
      </c>
      <c r="AG41" s="13">
        <f t="shared" si="9"/>
        <v>0</v>
      </c>
      <c r="AH41" s="13">
        <v>0</v>
      </c>
      <c r="AI41" s="13">
        <v>0</v>
      </c>
      <c r="AJ41" s="13">
        <v>0</v>
      </c>
      <c r="AK41" s="13">
        <v>0</v>
      </c>
      <c r="AL41" s="13">
        <v>0</v>
      </c>
      <c r="AM41" s="13">
        <v>0</v>
      </c>
      <c r="AN41" s="13">
        <v>0</v>
      </c>
      <c r="AO41" s="13">
        <v>0</v>
      </c>
      <c r="AP41" s="13">
        <v>0</v>
      </c>
      <c r="AQ41" s="13">
        <v>0</v>
      </c>
      <c r="AR41" s="13">
        <v>0</v>
      </c>
      <c r="AS41" s="13">
        <v>0</v>
      </c>
      <c r="AT41" s="13">
        <v>0</v>
      </c>
      <c r="AU41" s="13">
        <v>0</v>
      </c>
      <c r="AV41" s="13">
        <v>0</v>
      </c>
      <c r="AW41" s="13">
        <v>0</v>
      </c>
      <c r="AX41" s="13">
        <v>0</v>
      </c>
      <c r="AY41" s="13">
        <v>0</v>
      </c>
      <c r="AZ41" s="13"/>
      <c r="BA41" s="13">
        <v>0</v>
      </c>
      <c r="BB41" s="13"/>
      <c r="BC41" s="13">
        <v>0</v>
      </c>
      <c r="BD41" s="13">
        <v>0</v>
      </c>
      <c r="BE41" s="13">
        <v>0</v>
      </c>
      <c r="BF41" s="13">
        <v>0</v>
      </c>
      <c r="BG41" s="13">
        <v>0</v>
      </c>
      <c r="BH41" s="13">
        <v>0</v>
      </c>
      <c r="BI41" s="13"/>
      <c r="BJ41" s="13">
        <v>0</v>
      </c>
      <c r="BK41" s="13">
        <v>0</v>
      </c>
      <c r="BL41" s="13">
        <v>0</v>
      </c>
      <c r="BM41" s="13">
        <v>0</v>
      </c>
      <c r="BN41" s="13">
        <v>1941</v>
      </c>
      <c r="BO41" s="13">
        <v>1941</v>
      </c>
      <c r="BP41" s="13">
        <v>135</v>
      </c>
      <c r="BQ41" s="13"/>
      <c r="BR41" s="13">
        <v>80</v>
      </c>
      <c r="BS41" s="13">
        <v>175</v>
      </c>
      <c r="BT41" s="13">
        <v>0</v>
      </c>
      <c r="BU41" s="13">
        <v>0</v>
      </c>
      <c r="BV41" s="13">
        <v>260</v>
      </c>
      <c r="BW41" s="13"/>
      <c r="BX41" s="13"/>
      <c r="BY41" s="13"/>
      <c r="BZ41" s="13"/>
      <c r="CA41" s="13"/>
      <c r="CB41" s="13"/>
    </row>
    <row r="42" spans="1:80" x14ac:dyDescent="0.45">
      <c r="A42" t="s">
        <v>149</v>
      </c>
      <c r="B42" t="s">
        <v>150</v>
      </c>
      <c r="C42" s="13">
        <v>1141</v>
      </c>
      <c r="D42" s="13">
        <v>10</v>
      </c>
      <c r="E42" s="13">
        <v>16002</v>
      </c>
      <c r="F42" s="13">
        <v>2920</v>
      </c>
      <c r="G42" s="13">
        <f t="shared" si="6"/>
        <v>18922</v>
      </c>
      <c r="H42" s="13">
        <v>0</v>
      </c>
      <c r="I42" s="13">
        <v>0</v>
      </c>
      <c r="J42" s="13">
        <v>25139</v>
      </c>
      <c r="K42" s="13">
        <v>45212</v>
      </c>
      <c r="L42" s="13">
        <v>2678</v>
      </c>
      <c r="M42" s="13">
        <v>67362</v>
      </c>
      <c r="N42" s="13">
        <v>37979</v>
      </c>
      <c r="O42" s="13">
        <v>2432</v>
      </c>
      <c r="P42" s="13">
        <v>11735</v>
      </c>
      <c r="Q42" s="13">
        <v>167398</v>
      </c>
      <c r="R42" s="13">
        <f t="shared" si="7"/>
        <v>20890</v>
      </c>
      <c r="S42" s="13"/>
      <c r="T42" s="13">
        <f t="shared" si="8"/>
        <v>212610</v>
      </c>
      <c r="U42" s="13">
        <f t="shared" si="4"/>
        <v>191720</v>
      </c>
      <c r="V42" s="13"/>
      <c r="W42" s="13">
        <f t="shared" si="5"/>
        <v>139574</v>
      </c>
      <c r="X42" s="13"/>
      <c r="Y42" s="13">
        <v>126</v>
      </c>
      <c r="Z42" s="13">
        <v>1675</v>
      </c>
      <c r="AA42" s="13">
        <v>0</v>
      </c>
      <c r="AB42" s="13">
        <v>167</v>
      </c>
      <c r="AC42" s="13">
        <v>0</v>
      </c>
      <c r="AD42" s="13">
        <v>0</v>
      </c>
      <c r="AE42" s="13">
        <v>0</v>
      </c>
      <c r="AF42" s="13">
        <v>0</v>
      </c>
      <c r="AG42" s="13">
        <f t="shared" si="9"/>
        <v>1968</v>
      </c>
      <c r="AH42" s="13">
        <v>0</v>
      </c>
      <c r="AI42" s="13">
        <v>1968</v>
      </c>
      <c r="AJ42" s="13">
        <v>42581</v>
      </c>
      <c r="AK42" s="13">
        <v>253</v>
      </c>
      <c r="AL42" s="13">
        <v>9018</v>
      </c>
      <c r="AM42" s="13">
        <v>0</v>
      </c>
      <c r="AN42" s="13">
        <v>4498</v>
      </c>
      <c r="AO42" s="13">
        <v>0</v>
      </c>
      <c r="AP42" s="13">
        <v>58318</v>
      </c>
      <c r="AQ42" s="13">
        <v>1801</v>
      </c>
      <c r="AR42" s="13">
        <v>0</v>
      </c>
      <c r="AS42" s="13">
        <v>3151</v>
      </c>
      <c r="AT42" s="13">
        <v>0</v>
      </c>
      <c r="AU42" s="13">
        <v>4952</v>
      </c>
      <c r="AV42" s="13">
        <v>470</v>
      </c>
      <c r="AW42" s="13">
        <v>2887</v>
      </c>
      <c r="AX42" s="13">
        <v>735</v>
      </c>
      <c r="AY42" s="13">
        <v>4092</v>
      </c>
      <c r="AZ42" s="13"/>
      <c r="BA42" s="13">
        <v>0</v>
      </c>
      <c r="BB42" s="13"/>
      <c r="BC42" s="13">
        <v>0</v>
      </c>
      <c r="BD42" s="13">
        <v>0</v>
      </c>
      <c r="BE42" s="13">
        <v>0</v>
      </c>
      <c r="BF42" s="13">
        <v>0</v>
      </c>
      <c r="BG42" s="13">
        <v>0</v>
      </c>
      <c r="BH42" s="13">
        <v>0</v>
      </c>
      <c r="BI42" s="13"/>
      <c r="BJ42" s="13">
        <v>227</v>
      </c>
      <c r="BK42" s="13">
        <v>0</v>
      </c>
      <c r="BL42" s="13">
        <v>0</v>
      </c>
      <c r="BM42" s="13">
        <v>36322</v>
      </c>
      <c r="BN42" s="13">
        <v>1430</v>
      </c>
      <c r="BO42" s="13">
        <v>37979</v>
      </c>
      <c r="BP42" s="13">
        <v>2432</v>
      </c>
      <c r="BQ42" s="13"/>
      <c r="BR42" s="13">
        <v>165</v>
      </c>
      <c r="BS42" s="13">
        <v>100</v>
      </c>
      <c r="BT42" s="13">
        <v>0</v>
      </c>
      <c r="BU42" s="13">
        <v>0</v>
      </c>
      <c r="BV42" s="13">
        <v>265</v>
      </c>
      <c r="BW42" s="13">
        <v>0</v>
      </c>
      <c r="BX42" s="13">
        <v>655</v>
      </c>
      <c r="BY42" s="13">
        <v>10</v>
      </c>
      <c r="BZ42" s="13">
        <v>0</v>
      </c>
      <c r="CA42" s="13">
        <v>665</v>
      </c>
      <c r="CB42" s="13">
        <v>1085</v>
      </c>
    </row>
    <row r="43" spans="1:80" x14ac:dyDescent="0.45">
      <c r="A43" t="s">
        <v>93</v>
      </c>
      <c r="B43" t="s">
        <v>94</v>
      </c>
      <c r="C43" s="13">
        <v>0</v>
      </c>
      <c r="D43" s="13">
        <v>0</v>
      </c>
      <c r="E43" s="13">
        <v>0</v>
      </c>
      <c r="F43" s="13">
        <v>0</v>
      </c>
      <c r="G43" s="13">
        <f t="shared" si="6"/>
        <v>0</v>
      </c>
      <c r="H43" s="13">
        <v>0</v>
      </c>
      <c r="I43" s="13">
        <v>0</v>
      </c>
      <c r="J43" s="13">
        <v>0</v>
      </c>
      <c r="K43" s="13">
        <v>0</v>
      </c>
      <c r="L43" s="13">
        <v>7756</v>
      </c>
      <c r="M43" s="13">
        <v>0</v>
      </c>
      <c r="N43" s="13">
        <v>702</v>
      </c>
      <c r="O43" s="13">
        <v>33</v>
      </c>
      <c r="P43" s="13">
        <v>212</v>
      </c>
      <c r="Q43" s="13">
        <v>8703</v>
      </c>
      <c r="R43" s="13">
        <f t="shared" si="7"/>
        <v>0</v>
      </c>
      <c r="S43" s="13"/>
      <c r="T43" s="13">
        <f t="shared" si="8"/>
        <v>8703</v>
      </c>
      <c r="U43" s="13">
        <f t="shared" si="4"/>
        <v>8703</v>
      </c>
      <c r="V43" s="13"/>
      <c r="W43" s="13">
        <f t="shared" si="5"/>
        <v>7756</v>
      </c>
      <c r="X43" s="13"/>
      <c r="Y43" s="13"/>
      <c r="Z43" s="13"/>
      <c r="AA43" s="13"/>
      <c r="AB43" s="13"/>
      <c r="AC43" s="13"/>
      <c r="AD43" s="13"/>
      <c r="AE43" s="13"/>
      <c r="AF43" s="13"/>
      <c r="AG43" s="13">
        <f t="shared" si="9"/>
        <v>0</v>
      </c>
      <c r="AH43" s="13"/>
      <c r="AI43" s="13"/>
      <c r="AJ43" s="13"/>
      <c r="AK43" s="13"/>
      <c r="AL43" s="13"/>
      <c r="AM43" s="13"/>
      <c r="AN43" s="13"/>
      <c r="AO43" s="13"/>
      <c r="AP43" s="13">
        <v>0</v>
      </c>
      <c r="AQ43" s="13"/>
      <c r="AR43" s="13"/>
      <c r="AS43" s="13"/>
      <c r="AT43" s="13"/>
      <c r="AU43" s="13">
        <v>0</v>
      </c>
      <c r="AV43" s="13"/>
      <c r="AW43" s="13"/>
      <c r="AX43" s="13"/>
      <c r="AY43" s="13">
        <v>0</v>
      </c>
      <c r="AZ43" s="13"/>
      <c r="BA43" s="13">
        <v>0</v>
      </c>
      <c r="BB43" s="13"/>
      <c r="BC43" s="13">
        <v>0</v>
      </c>
      <c r="BD43" s="13">
        <v>0</v>
      </c>
      <c r="BE43" s="13">
        <v>0</v>
      </c>
      <c r="BF43" s="13">
        <v>0</v>
      </c>
      <c r="BG43" s="13">
        <v>0</v>
      </c>
      <c r="BH43" s="13">
        <v>0</v>
      </c>
      <c r="BI43" s="13"/>
      <c r="BJ43" s="13">
        <v>0</v>
      </c>
      <c r="BK43" s="13">
        <v>0</v>
      </c>
      <c r="BL43" s="13">
        <v>0</v>
      </c>
      <c r="BM43" s="13">
        <v>0</v>
      </c>
      <c r="BN43" s="13">
        <v>702</v>
      </c>
      <c r="BO43" s="13">
        <v>702</v>
      </c>
      <c r="BP43" s="13">
        <v>33</v>
      </c>
      <c r="BQ43" s="13"/>
      <c r="BR43" s="13">
        <v>140</v>
      </c>
      <c r="BS43" s="13">
        <v>135</v>
      </c>
      <c r="BT43" s="13">
        <v>0</v>
      </c>
      <c r="BU43" s="13">
        <v>0</v>
      </c>
      <c r="BV43" s="13">
        <v>275</v>
      </c>
      <c r="BW43" s="13"/>
      <c r="BX43" s="13"/>
      <c r="BY43" s="13"/>
      <c r="BZ43" s="13"/>
      <c r="CA43" s="13"/>
      <c r="CB43" s="13"/>
    </row>
    <row r="44" spans="1:80" x14ac:dyDescent="0.45">
      <c r="A44" t="s">
        <v>355</v>
      </c>
      <c r="B44" t="s">
        <v>356</v>
      </c>
      <c r="C44" s="13">
        <v>0</v>
      </c>
      <c r="D44" s="13">
        <v>0</v>
      </c>
      <c r="E44" s="13">
        <v>0</v>
      </c>
      <c r="F44" s="13">
        <v>0</v>
      </c>
      <c r="G44" s="13">
        <f t="shared" si="6"/>
        <v>0</v>
      </c>
      <c r="H44" s="13">
        <v>0</v>
      </c>
      <c r="I44" s="13">
        <v>0</v>
      </c>
      <c r="J44" s="13">
        <v>0</v>
      </c>
      <c r="K44" s="13">
        <v>0</v>
      </c>
      <c r="L44" s="13">
        <v>1398</v>
      </c>
      <c r="M44" s="13">
        <v>0</v>
      </c>
      <c r="N44" s="13">
        <v>568</v>
      </c>
      <c r="O44" s="13">
        <v>4</v>
      </c>
      <c r="P44" s="13">
        <v>73</v>
      </c>
      <c r="Q44" s="13">
        <v>2043</v>
      </c>
      <c r="R44" s="13">
        <f t="shared" si="7"/>
        <v>0</v>
      </c>
      <c r="S44" s="13"/>
      <c r="T44" s="13">
        <f t="shared" si="8"/>
        <v>2043</v>
      </c>
      <c r="U44" s="13">
        <f t="shared" si="4"/>
        <v>2043</v>
      </c>
      <c r="V44" s="13"/>
      <c r="W44" s="13">
        <f t="shared" si="5"/>
        <v>1398</v>
      </c>
      <c r="X44" s="13"/>
      <c r="Y44" s="13">
        <v>0</v>
      </c>
      <c r="Z44" s="13">
        <v>0</v>
      </c>
      <c r="AA44" s="13">
        <v>0</v>
      </c>
      <c r="AB44" s="13">
        <v>0</v>
      </c>
      <c r="AC44" s="13">
        <v>0</v>
      </c>
      <c r="AD44" s="13">
        <v>0</v>
      </c>
      <c r="AE44" s="13">
        <v>0</v>
      </c>
      <c r="AF44" s="13">
        <v>0</v>
      </c>
      <c r="AG44" s="13">
        <f t="shared" si="9"/>
        <v>0</v>
      </c>
      <c r="AH44" s="13">
        <v>0</v>
      </c>
      <c r="AI44" s="13">
        <v>0</v>
      </c>
      <c r="AJ44" s="13">
        <v>0</v>
      </c>
      <c r="AK44" s="13">
        <v>0</v>
      </c>
      <c r="AL44" s="13">
        <v>0</v>
      </c>
      <c r="AM44" s="13">
        <v>0</v>
      </c>
      <c r="AN44" s="13">
        <v>0</v>
      </c>
      <c r="AO44" s="13">
        <v>0</v>
      </c>
      <c r="AP44" s="13">
        <v>0</v>
      </c>
      <c r="AQ44" s="13">
        <v>0</v>
      </c>
      <c r="AR44" s="13">
        <v>0</v>
      </c>
      <c r="AS44" s="13">
        <v>0</v>
      </c>
      <c r="AT44" s="13">
        <v>0</v>
      </c>
      <c r="AU44" s="13">
        <v>0</v>
      </c>
      <c r="AV44" s="13">
        <v>0</v>
      </c>
      <c r="AW44" s="13">
        <v>0</v>
      </c>
      <c r="AX44" s="13">
        <v>0</v>
      </c>
      <c r="AY44" s="13">
        <v>0</v>
      </c>
      <c r="AZ44" s="13"/>
      <c r="BA44" s="13">
        <v>34</v>
      </c>
      <c r="BB44" s="13"/>
      <c r="BC44" s="13">
        <v>0</v>
      </c>
      <c r="BD44" s="13">
        <v>0</v>
      </c>
      <c r="BE44" s="13">
        <v>34</v>
      </c>
      <c r="BF44" s="13">
        <v>189</v>
      </c>
      <c r="BG44" s="13">
        <v>116</v>
      </c>
      <c r="BH44" s="13">
        <v>305</v>
      </c>
      <c r="BI44" s="13"/>
      <c r="BJ44" s="13">
        <v>0</v>
      </c>
      <c r="BK44" s="13">
        <v>0</v>
      </c>
      <c r="BL44" s="13">
        <v>0</v>
      </c>
      <c r="BM44" s="13">
        <v>0</v>
      </c>
      <c r="BN44" s="13">
        <v>229</v>
      </c>
      <c r="BO44" s="13">
        <v>568</v>
      </c>
      <c r="BP44" s="13">
        <v>4</v>
      </c>
      <c r="BQ44" s="13"/>
      <c r="BR44" s="13">
        <v>120</v>
      </c>
      <c r="BS44" s="13">
        <v>155</v>
      </c>
      <c r="BT44" s="13">
        <v>0</v>
      </c>
      <c r="BU44" s="13">
        <v>0</v>
      </c>
      <c r="BV44" s="13">
        <v>275</v>
      </c>
      <c r="BW44" s="13"/>
      <c r="BX44" s="13"/>
      <c r="BY44" s="13"/>
      <c r="BZ44" s="13"/>
      <c r="CA44" s="13"/>
      <c r="CB44" s="13"/>
    </row>
    <row r="45" spans="1:80" x14ac:dyDescent="0.45">
      <c r="A45" t="s">
        <v>371</v>
      </c>
      <c r="B45" t="s">
        <v>372</v>
      </c>
      <c r="C45" s="13">
        <v>0</v>
      </c>
      <c r="D45" s="13">
        <v>0</v>
      </c>
      <c r="E45" s="13">
        <v>0</v>
      </c>
      <c r="F45" s="13">
        <v>0</v>
      </c>
      <c r="G45" s="13">
        <f t="shared" si="6"/>
        <v>0</v>
      </c>
      <c r="H45" s="13">
        <v>0</v>
      </c>
      <c r="I45" s="13">
        <v>0</v>
      </c>
      <c r="J45" s="13">
        <v>0</v>
      </c>
      <c r="K45" s="13">
        <v>0</v>
      </c>
      <c r="L45" s="13">
        <v>3977</v>
      </c>
      <c r="M45" s="13">
        <v>0</v>
      </c>
      <c r="N45" s="13">
        <v>681</v>
      </c>
      <c r="O45" s="13">
        <v>42</v>
      </c>
      <c r="P45" s="13">
        <v>0</v>
      </c>
      <c r="Q45" s="13">
        <v>4700</v>
      </c>
      <c r="R45" s="13">
        <f t="shared" si="7"/>
        <v>0</v>
      </c>
      <c r="S45" s="13"/>
      <c r="T45" s="13">
        <f t="shared" si="8"/>
        <v>4700</v>
      </c>
      <c r="U45" s="13">
        <f t="shared" si="4"/>
        <v>4700</v>
      </c>
      <c r="V45" s="13"/>
      <c r="W45" s="13">
        <f t="shared" si="5"/>
        <v>3977</v>
      </c>
      <c r="X45" s="13"/>
      <c r="Y45" s="13"/>
      <c r="Z45" s="13"/>
      <c r="AA45" s="13"/>
      <c r="AB45" s="13"/>
      <c r="AC45" s="13"/>
      <c r="AD45" s="13"/>
      <c r="AE45" s="13"/>
      <c r="AF45" s="13"/>
      <c r="AG45" s="13">
        <f t="shared" si="9"/>
        <v>0</v>
      </c>
      <c r="AH45" s="13"/>
      <c r="AI45" s="13"/>
      <c r="AJ45" s="13"/>
      <c r="AK45" s="13"/>
      <c r="AL45" s="13"/>
      <c r="AM45" s="13"/>
      <c r="AN45" s="13"/>
      <c r="AO45" s="13"/>
      <c r="AP45" s="13">
        <v>0</v>
      </c>
      <c r="AQ45" s="13"/>
      <c r="AR45" s="13"/>
      <c r="AS45" s="13"/>
      <c r="AT45" s="13"/>
      <c r="AU45" s="13">
        <v>0</v>
      </c>
      <c r="AV45" s="13"/>
      <c r="AW45" s="13"/>
      <c r="AX45" s="13"/>
      <c r="AY45" s="13">
        <v>0</v>
      </c>
      <c r="AZ45" s="13"/>
      <c r="BA45" s="13">
        <v>0</v>
      </c>
      <c r="BB45" s="13"/>
      <c r="BC45" s="13">
        <v>10</v>
      </c>
      <c r="BD45" s="13">
        <v>671</v>
      </c>
      <c r="BE45" s="13">
        <v>681</v>
      </c>
      <c r="BF45" s="13">
        <v>0</v>
      </c>
      <c r="BG45" s="13">
        <v>0</v>
      </c>
      <c r="BH45" s="13">
        <v>0</v>
      </c>
      <c r="BI45" s="13"/>
      <c r="BJ45" s="13">
        <v>0</v>
      </c>
      <c r="BK45" s="13">
        <v>0</v>
      </c>
      <c r="BL45" s="13">
        <v>0</v>
      </c>
      <c r="BM45" s="13">
        <v>0</v>
      </c>
      <c r="BN45" s="13">
        <v>0</v>
      </c>
      <c r="BO45" s="13">
        <v>681</v>
      </c>
      <c r="BP45" s="13">
        <v>42</v>
      </c>
      <c r="BQ45" s="13"/>
      <c r="BR45" s="13">
        <v>275</v>
      </c>
      <c r="BS45" s="13">
        <v>5</v>
      </c>
      <c r="BT45" s="13">
        <v>0</v>
      </c>
      <c r="BU45" s="13">
        <v>0</v>
      </c>
      <c r="BV45" s="13">
        <v>280</v>
      </c>
      <c r="BW45" s="13"/>
      <c r="BX45" s="13"/>
      <c r="BY45" s="13"/>
      <c r="BZ45" s="13"/>
      <c r="CA45" s="13"/>
      <c r="CB45" s="13"/>
    </row>
    <row r="46" spans="1:80" x14ac:dyDescent="0.45">
      <c r="A46" t="s">
        <v>215</v>
      </c>
      <c r="B46" t="s">
        <v>216</v>
      </c>
      <c r="C46" s="13">
        <v>1498</v>
      </c>
      <c r="D46" s="13">
        <v>0</v>
      </c>
      <c r="E46" s="13">
        <v>0</v>
      </c>
      <c r="F46" s="13">
        <v>0</v>
      </c>
      <c r="G46" s="13">
        <f t="shared" si="6"/>
        <v>0</v>
      </c>
      <c r="H46" s="13">
        <v>3170</v>
      </c>
      <c r="I46" s="13">
        <v>0</v>
      </c>
      <c r="J46" s="13">
        <v>640</v>
      </c>
      <c r="K46" s="13">
        <v>5308</v>
      </c>
      <c r="L46" s="13">
        <v>6688</v>
      </c>
      <c r="M46" s="13">
        <v>836</v>
      </c>
      <c r="N46" s="13">
        <v>2649</v>
      </c>
      <c r="O46" s="13">
        <v>0</v>
      </c>
      <c r="P46" s="13">
        <v>895</v>
      </c>
      <c r="Q46" s="13">
        <v>16376</v>
      </c>
      <c r="R46" s="13">
        <f t="shared" si="7"/>
        <v>836</v>
      </c>
      <c r="S46" s="13"/>
      <c r="T46" s="13">
        <f t="shared" si="8"/>
        <v>21684</v>
      </c>
      <c r="U46" s="13">
        <f t="shared" si="4"/>
        <v>20848</v>
      </c>
      <c r="V46" s="13"/>
      <c r="W46" s="13">
        <f t="shared" si="5"/>
        <v>17304</v>
      </c>
      <c r="X46" s="13"/>
      <c r="Y46" s="13">
        <v>0</v>
      </c>
      <c r="Z46" s="13">
        <v>0</v>
      </c>
      <c r="AA46" s="13">
        <v>0</v>
      </c>
      <c r="AB46" s="13">
        <v>0</v>
      </c>
      <c r="AC46" s="13">
        <v>0</v>
      </c>
      <c r="AD46" s="13">
        <v>836</v>
      </c>
      <c r="AE46" s="13">
        <v>0</v>
      </c>
      <c r="AF46" s="13">
        <v>0</v>
      </c>
      <c r="AG46" s="13">
        <f t="shared" si="9"/>
        <v>836</v>
      </c>
      <c r="AH46" s="13">
        <v>0</v>
      </c>
      <c r="AI46" s="13">
        <v>836</v>
      </c>
      <c r="AJ46" s="13">
        <v>0</v>
      </c>
      <c r="AK46" s="13">
        <v>0</v>
      </c>
      <c r="AL46" s="13">
        <v>0</v>
      </c>
      <c r="AM46" s="13">
        <v>0</v>
      </c>
      <c r="AN46" s="13">
        <v>0</v>
      </c>
      <c r="AO46" s="13">
        <v>0</v>
      </c>
      <c r="AP46" s="13">
        <v>836</v>
      </c>
      <c r="AQ46" s="13">
        <v>0</v>
      </c>
      <c r="AR46" s="13">
        <v>0</v>
      </c>
      <c r="AS46" s="13">
        <v>0</v>
      </c>
      <c r="AT46" s="13">
        <v>0</v>
      </c>
      <c r="AU46" s="13">
        <v>0</v>
      </c>
      <c r="AV46" s="13">
        <v>0</v>
      </c>
      <c r="AW46" s="13">
        <v>0</v>
      </c>
      <c r="AX46" s="13">
        <v>0</v>
      </c>
      <c r="AY46" s="13">
        <v>0</v>
      </c>
      <c r="AZ46" s="13"/>
      <c r="BA46" s="13">
        <v>198</v>
      </c>
      <c r="BB46" s="13"/>
      <c r="BC46" s="13">
        <v>150</v>
      </c>
      <c r="BD46" s="13">
        <v>110</v>
      </c>
      <c r="BE46" s="13">
        <v>458</v>
      </c>
      <c r="BF46" s="13">
        <v>0</v>
      </c>
      <c r="BG46" s="13">
        <v>0</v>
      </c>
      <c r="BH46" s="13">
        <v>0</v>
      </c>
      <c r="BI46" s="13"/>
      <c r="BJ46" s="13">
        <v>0</v>
      </c>
      <c r="BK46" s="13">
        <v>0</v>
      </c>
      <c r="BL46" s="13">
        <v>0</v>
      </c>
      <c r="BM46" s="13">
        <v>0</v>
      </c>
      <c r="BN46" s="13">
        <v>2191</v>
      </c>
      <c r="BO46" s="13">
        <v>2649</v>
      </c>
      <c r="BP46" s="13">
        <v>0</v>
      </c>
      <c r="BQ46" s="13"/>
      <c r="BR46" s="13">
        <v>135</v>
      </c>
      <c r="BS46" s="13">
        <v>160</v>
      </c>
      <c r="BT46" s="13">
        <v>0</v>
      </c>
      <c r="BU46" s="13">
        <v>0</v>
      </c>
      <c r="BV46" s="13">
        <v>300</v>
      </c>
      <c r="BW46" s="13">
        <v>0</v>
      </c>
      <c r="BX46" s="13">
        <v>35</v>
      </c>
      <c r="BY46" s="13">
        <v>0</v>
      </c>
      <c r="BZ46" s="13">
        <v>0</v>
      </c>
      <c r="CA46" s="13">
        <v>35</v>
      </c>
      <c r="CB46" s="13">
        <v>125</v>
      </c>
    </row>
    <row r="47" spans="1:80" x14ac:dyDescent="0.45">
      <c r="A47" t="s">
        <v>213</v>
      </c>
      <c r="B47" t="s">
        <v>214</v>
      </c>
      <c r="C47" s="13">
        <v>0</v>
      </c>
      <c r="D47" s="13">
        <v>0</v>
      </c>
      <c r="E47" s="13">
        <v>0</v>
      </c>
      <c r="F47" s="13">
        <v>0</v>
      </c>
      <c r="G47" s="13">
        <f t="shared" si="6"/>
        <v>0</v>
      </c>
      <c r="H47" s="13">
        <v>0</v>
      </c>
      <c r="I47" s="13">
        <v>0</v>
      </c>
      <c r="J47" s="13">
        <v>0</v>
      </c>
      <c r="K47" s="13">
        <v>0</v>
      </c>
      <c r="L47" s="13">
        <v>4559</v>
      </c>
      <c r="M47" s="13">
        <v>0</v>
      </c>
      <c r="N47" s="13">
        <v>2519</v>
      </c>
      <c r="O47" s="13">
        <v>0</v>
      </c>
      <c r="P47" s="13">
        <v>0</v>
      </c>
      <c r="Q47" s="13">
        <v>7078</v>
      </c>
      <c r="R47" s="13">
        <f t="shared" si="7"/>
        <v>0</v>
      </c>
      <c r="S47" s="13"/>
      <c r="T47" s="13">
        <f t="shared" si="8"/>
        <v>7078</v>
      </c>
      <c r="U47" s="13">
        <f t="shared" si="4"/>
        <v>7078</v>
      </c>
      <c r="V47" s="13"/>
      <c r="W47" s="13">
        <f t="shared" si="5"/>
        <v>4559</v>
      </c>
      <c r="X47" s="13"/>
      <c r="Y47" s="13"/>
      <c r="Z47" s="13"/>
      <c r="AA47" s="13"/>
      <c r="AB47" s="13"/>
      <c r="AC47" s="13"/>
      <c r="AD47" s="13"/>
      <c r="AE47" s="13"/>
      <c r="AF47" s="13"/>
      <c r="AG47" s="13">
        <f t="shared" si="9"/>
        <v>0</v>
      </c>
      <c r="AH47" s="13"/>
      <c r="AI47" s="13"/>
      <c r="AJ47" s="13"/>
      <c r="AK47" s="13"/>
      <c r="AL47" s="13"/>
      <c r="AM47" s="13"/>
      <c r="AN47" s="13"/>
      <c r="AO47" s="13"/>
      <c r="AP47" s="13">
        <v>0</v>
      </c>
      <c r="AQ47" s="13"/>
      <c r="AR47" s="13"/>
      <c r="AS47" s="13"/>
      <c r="AT47" s="13"/>
      <c r="AU47" s="13">
        <v>0</v>
      </c>
      <c r="AV47" s="13"/>
      <c r="AW47" s="13"/>
      <c r="AX47" s="13"/>
      <c r="AY47" s="13">
        <v>0</v>
      </c>
      <c r="AZ47" s="13"/>
      <c r="BA47" s="13">
        <v>0</v>
      </c>
      <c r="BB47" s="13"/>
      <c r="BC47" s="13">
        <v>0</v>
      </c>
      <c r="BD47" s="13">
        <v>2519</v>
      </c>
      <c r="BE47" s="13">
        <v>2519</v>
      </c>
      <c r="BF47" s="13">
        <v>0</v>
      </c>
      <c r="BG47" s="13">
        <v>0</v>
      </c>
      <c r="BH47" s="13">
        <v>0</v>
      </c>
      <c r="BI47" s="13"/>
      <c r="BJ47" s="13">
        <v>0</v>
      </c>
      <c r="BK47" s="13">
        <v>0</v>
      </c>
      <c r="BL47" s="13">
        <v>0</v>
      </c>
      <c r="BM47" s="13">
        <v>0</v>
      </c>
      <c r="BN47" s="13">
        <v>0</v>
      </c>
      <c r="BO47" s="13">
        <v>2519</v>
      </c>
      <c r="BP47" s="13">
        <v>0</v>
      </c>
      <c r="BQ47" s="13"/>
      <c r="BR47" s="13">
        <v>130</v>
      </c>
      <c r="BS47" s="13">
        <v>170</v>
      </c>
      <c r="BT47" s="13">
        <v>0</v>
      </c>
      <c r="BU47" s="13">
        <v>0</v>
      </c>
      <c r="BV47" s="13">
        <v>305</v>
      </c>
      <c r="BW47" s="13"/>
      <c r="BX47" s="13"/>
      <c r="BY47" s="13"/>
      <c r="BZ47" s="13"/>
      <c r="CA47" s="13"/>
      <c r="CB47" s="13"/>
    </row>
    <row r="48" spans="1:80" x14ac:dyDescent="0.45">
      <c r="A48" t="s">
        <v>317</v>
      </c>
      <c r="B48" t="s">
        <v>318</v>
      </c>
      <c r="C48" s="13">
        <v>0</v>
      </c>
      <c r="D48" s="13">
        <v>0</v>
      </c>
      <c r="E48" s="13">
        <v>0</v>
      </c>
      <c r="F48" s="13">
        <v>0</v>
      </c>
      <c r="G48" s="13">
        <f t="shared" si="6"/>
        <v>0</v>
      </c>
      <c r="H48" s="13">
        <v>0</v>
      </c>
      <c r="I48" s="13">
        <v>0</v>
      </c>
      <c r="J48" s="13">
        <v>0</v>
      </c>
      <c r="K48" s="13">
        <v>0</v>
      </c>
      <c r="L48" s="13">
        <v>2304</v>
      </c>
      <c r="M48" s="13">
        <v>0</v>
      </c>
      <c r="N48" s="13">
        <v>540</v>
      </c>
      <c r="O48" s="13">
        <v>343</v>
      </c>
      <c r="P48" s="13">
        <v>231</v>
      </c>
      <c r="Q48" s="13">
        <v>3418</v>
      </c>
      <c r="R48" s="13">
        <f t="shared" si="7"/>
        <v>0</v>
      </c>
      <c r="S48" s="13"/>
      <c r="T48" s="13">
        <f t="shared" si="8"/>
        <v>3418</v>
      </c>
      <c r="U48" s="13">
        <f t="shared" si="4"/>
        <v>3418</v>
      </c>
      <c r="V48" s="13"/>
      <c r="W48" s="13">
        <f t="shared" si="5"/>
        <v>2304</v>
      </c>
      <c r="X48" s="13"/>
      <c r="Y48" s="13"/>
      <c r="Z48" s="13"/>
      <c r="AA48" s="13"/>
      <c r="AB48" s="13"/>
      <c r="AC48" s="13"/>
      <c r="AD48" s="13"/>
      <c r="AE48" s="13"/>
      <c r="AF48" s="13"/>
      <c r="AG48" s="13">
        <f t="shared" si="9"/>
        <v>0</v>
      </c>
      <c r="AH48" s="13"/>
      <c r="AI48" s="13"/>
      <c r="AJ48" s="13"/>
      <c r="AK48" s="13"/>
      <c r="AL48" s="13"/>
      <c r="AM48" s="13"/>
      <c r="AN48" s="13"/>
      <c r="AO48" s="13"/>
      <c r="AP48" s="13">
        <v>0</v>
      </c>
      <c r="AQ48" s="13"/>
      <c r="AR48" s="13"/>
      <c r="AS48" s="13"/>
      <c r="AT48" s="13"/>
      <c r="AU48" s="13">
        <v>0</v>
      </c>
      <c r="AV48" s="13"/>
      <c r="AW48" s="13"/>
      <c r="AX48" s="13"/>
      <c r="AY48" s="13">
        <v>0</v>
      </c>
      <c r="AZ48" s="13"/>
      <c r="BA48" s="13">
        <v>0</v>
      </c>
      <c r="BB48" s="13"/>
      <c r="BC48" s="13">
        <v>0</v>
      </c>
      <c r="BD48" s="13">
        <v>0</v>
      </c>
      <c r="BE48" s="13">
        <v>0</v>
      </c>
      <c r="BF48" s="13">
        <v>506</v>
      </c>
      <c r="BG48" s="13">
        <v>14</v>
      </c>
      <c r="BH48" s="13">
        <v>520</v>
      </c>
      <c r="BI48" s="13"/>
      <c r="BJ48" s="13">
        <v>0</v>
      </c>
      <c r="BK48" s="13">
        <v>0</v>
      </c>
      <c r="BL48" s="13">
        <v>0</v>
      </c>
      <c r="BM48" s="13">
        <v>0</v>
      </c>
      <c r="BN48" s="13">
        <v>20</v>
      </c>
      <c r="BO48" s="13">
        <v>540</v>
      </c>
      <c r="BP48" s="13">
        <v>343</v>
      </c>
      <c r="BQ48" s="13"/>
      <c r="BR48" s="13">
        <v>150</v>
      </c>
      <c r="BS48" s="13">
        <v>165</v>
      </c>
      <c r="BT48" s="13">
        <v>0</v>
      </c>
      <c r="BU48" s="13">
        <v>0</v>
      </c>
      <c r="BV48" s="13">
        <v>315</v>
      </c>
      <c r="BW48" s="13"/>
      <c r="BX48" s="13"/>
      <c r="BY48" s="13"/>
      <c r="BZ48" s="13"/>
      <c r="CA48" s="13"/>
      <c r="CB48" s="13"/>
    </row>
    <row r="49" spans="1:80" x14ac:dyDescent="0.45">
      <c r="A49" t="s">
        <v>319</v>
      </c>
      <c r="B49" t="s">
        <v>320</v>
      </c>
      <c r="C49" s="13">
        <v>0</v>
      </c>
      <c r="D49" s="13">
        <v>0</v>
      </c>
      <c r="E49" s="13">
        <v>0</v>
      </c>
      <c r="F49" s="13">
        <v>0</v>
      </c>
      <c r="G49" s="13">
        <f t="shared" si="6"/>
        <v>0</v>
      </c>
      <c r="H49" s="13">
        <v>0</v>
      </c>
      <c r="I49" s="13">
        <v>0</v>
      </c>
      <c r="J49" s="13">
        <v>0</v>
      </c>
      <c r="K49" s="13">
        <v>0</v>
      </c>
      <c r="L49" s="13">
        <v>4461</v>
      </c>
      <c r="M49" s="13">
        <v>0</v>
      </c>
      <c r="N49" s="13">
        <v>254</v>
      </c>
      <c r="O49" s="13">
        <v>0</v>
      </c>
      <c r="P49" s="13">
        <v>0</v>
      </c>
      <c r="Q49" s="13">
        <v>4715</v>
      </c>
      <c r="R49" s="13">
        <f t="shared" si="7"/>
        <v>0</v>
      </c>
      <c r="S49" s="13"/>
      <c r="T49" s="13">
        <f t="shared" si="8"/>
        <v>4715</v>
      </c>
      <c r="U49" s="13">
        <f t="shared" si="4"/>
        <v>4715</v>
      </c>
      <c r="V49" s="13"/>
      <c r="W49" s="13">
        <f t="shared" si="5"/>
        <v>4461</v>
      </c>
      <c r="X49" s="13"/>
      <c r="Y49" s="13"/>
      <c r="Z49" s="13"/>
      <c r="AA49" s="13"/>
      <c r="AB49" s="13"/>
      <c r="AC49" s="13"/>
      <c r="AD49" s="13"/>
      <c r="AE49" s="13"/>
      <c r="AF49" s="13"/>
      <c r="AG49" s="13">
        <f t="shared" si="9"/>
        <v>0</v>
      </c>
      <c r="AH49" s="13"/>
      <c r="AI49" s="13"/>
      <c r="AJ49" s="13"/>
      <c r="AK49" s="13"/>
      <c r="AL49" s="13"/>
      <c r="AM49" s="13"/>
      <c r="AN49" s="13"/>
      <c r="AO49" s="13"/>
      <c r="AP49" s="13">
        <v>0</v>
      </c>
      <c r="AQ49" s="13"/>
      <c r="AR49" s="13"/>
      <c r="AS49" s="13"/>
      <c r="AT49" s="13"/>
      <c r="AU49" s="13">
        <v>0</v>
      </c>
      <c r="AV49" s="13"/>
      <c r="AW49" s="13"/>
      <c r="AX49" s="13"/>
      <c r="AY49" s="13">
        <v>0</v>
      </c>
      <c r="AZ49" s="13"/>
      <c r="BA49" s="13">
        <v>245</v>
      </c>
      <c r="BB49" s="13"/>
      <c r="BC49" s="13">
        <v>0</v>
      </c>
      <c r="BD49" s="13">
        <v>0</v>
      </c>
      <c r="BE49" s="13">
        <v>245</v>
      </c>
      <c r="BF49" s="13">
        <v>0</v>
      </c>
      <c r="BG49" s="13">
        <v>0</v>
      </c>
      <c r="BH49" s="13">
        <v>0</v>
      </c>
      <c r="BI49" s="13"/>
      <c r="BJ49" s="13">
        <v>0</v>
      </c>
      <c r="BK49" s="13">
        <v>9</v>
      </c>
      <c r="BL49" s="13">
        <v>0</v>
      </c>
      <c r="BM49" s="13">
        <v>0</v>
      </c>
      <c r="BN49" s="13">
        <v>0</v>
      </c>
      <c r="BO49" s="13">
        <v>254</v>
      </c>
      <c r="BP49" s="13">
        <v>0</v>
      </c>
      <c r="BQ49" s="13"/>
      <c r="BR49" s="13">
        <v>295</v>
      </c>
      <c r="BS49" s="13">
        <v>35</v>
      </c>
      <c r="BT49" s="13">
        <v>0</v>
      </c>
      <c r="BU49" s="13">
        <v>0</v>
      </c>
      <c r="BV49" s="13">
        <v>330</v>
      </c>
      <c r="BW49" s="13"/>
      <c r="BX49" s="13"/>
      <c r="BY49" s="13"/>
      <c r="BZ49" s="13"/>
      <c r="CA49" s="13"/>
      <c r="CB49" s="13"/>
    </row>
    <row r="50" spans="1:80" x14ac:dyDescent="0.45">
      <c r="A50" t="s">
        <v>195</v>
      </c>
      <c r="B50" t="s">
        <v>196</v>
      </c>
      <c r="C50" s="13">
        <v>0</v>
      </c>
      <c r="D50" s="13">
        <v>0</v>
      </c>
      <c r="E50" s="13">
        <v>0</v>
      </c>
      <c r="F50" s="13">
        <v>0</v>
      </c>
      <c r="G50" s="13">
        <f t="shared" si="6"/>
        <v>0</v>
      </c>
      <c r="H50" s="13">
        <v>0</v>
      </c>
      <c r="I50" s="13">
        <v>0</v>
      </c>
      <c r="J50" s="13">
        <v>0</v>
      </c>
      <c r="K50" s="13">
        <v>0</v>
      </c>
      <c r="L50" s="13">
        <v>1953</v>
      </c>
      <c r="M50" s="13">
        <v>0</v>
      </c>
      <c r="N50" s="13">
        <v>223</v>
      </c>
      <c r="O50" s="13">
        <v>80</v>
      </c>
      <c r="P50" s="13">
        <v>78</v>
      </c>
      <c r="Q50" s="13">
        <v>2334</v>
      </c>
      <c r="R50" s="13">
        <f t="shared" si="7"/>
        <v>0</v>
      </c>
      <c r="S50" s="13"/>
      <c r="T50" s="13">
        <f t="shared" si="8"/>
        <v>2334</v>
      </c>
      <c r="U50" s="13">
        <f t="shared" si="4"/>
        <v>2334</v>
      </c>
      <c r="V50" s="13"/>
      <c r="W50" s="13">
        <f t="shared" si="5"/>
        <v>1953</v>
      </c>
      <c r="X50" s="13"/>
      <c r="Y50" s="13"/>
      <c r="Z50" s="13"/>
      <c r="AA50" s="13"/>
      <c r="AB50" s="13"/>
      <c r="AC50" s="13"/>
      <c r="AD50" s="13"/>
      <c r="AE50" s="13"/>
      <c r="AF50" s="13"/>
      <c r="AG50" s="13">
        <f t="shared" si="9"/>
        <v>0</v>
      </c>
      <c r="AH50" s="13"/>
      <c r="AI50" s="13"/>
      <c r="AJ50" s="13"/>
      <c r="AK50" s="13"/>
      <c r="AL50" s="13"/>
      <c r="AM50" s="13"/>
      <c r="AN50" s="13"/>
      <c r="AO50" s="13"/>
      <c r="AP50" s="13">
        <v>0</v>
      </c>
      <c r="AQ50" s="13"/>
      <c r="AR50" s="13"/>
      <c r="AS50" s="13"/>
      <c r="AT50" s="13"/>
      <c r="AU50" s="13">
        <v>0</v>
      </c>
      <c r="AV50" s="13"/>
      <c r="AW50" s="13"/>
      <c r="AX50" s="13"/>
      <c r="AY50" s="13">
        <v>0</v>
      </c>
      <c r="AZ50" s="13"/>
      <c r="BA50" s="13">
        <v>0</v>
      </c>
      <c r="BB50" s="13"/>
      <c r="BC50" s="13">
        <v>0</v>
      </c>
      <c r="BD50" s="13">
        <v>0</v>
      </c>
      <c r="BE50" s="13">
        <v>0</v>
      </c>
      <c r="BF50" s="13">
        <v>80</v>
      </c>
      <c r="BG50" s="13">
        <v>143</v>
      </c>
      <c r="BH50" s="13">
        <v>223</v>
      </c>
      <c r="BI50" s="13"/>
      <c r="BJ50" s="13">
        <v>0</v>
      </c>
      <c r="BK50" s="13">
        <v>0</v>
      </c>
      <c r="BL50" s="13">
        <v>0</v>
      </c>
      <c r="BM50" s="13">
        <v>0</v>
      </c>
      <c r="BN50" s="13">
        <v>0</v>
      </c>
      <c r="BO50" s="13">
        <v>223</v>
      </c>
      <c r="BP50" s="13">
        <v>80</v>
      </c>
      <c r="BQ50" s="13"/>
      <c r="BR50" s="13">
        <v>210</v>
      </c>
      <c r="BS50" s="13">
        <v>130</v>
      </c>
      <c r="BT50" s="13">
        <v>0</v>
      </c>
      <c r="BU50" s="13">
        <v>0</v>
      </c>
      <c r="BV50" s="13">
        <v>340</v>
      </c>
      <c r="BW50" s="13"/>
      <c r="BX50" s="13"/>
      <c r="BY50" s="13"/>
      <c r="BZ50" s="13"/>
      <c r="CA50" s="13"/>
      <c r="CB50" s="13"/>
    </row>
    <row r="51" spans="1:80" x14ac:dyDescent="0.45">
      <c r="A51" t="s">
        <v>345</v>
      </c>
      <c r="B51" t="s">
        <v>346</v>
      </c>
      <c r="C51" s="13">
        <v>0</v>
      </c>
      <c r="D51" s="13">
        <v>0</v>
      </c>
      <c r="E51" s="13">
        <v>0</v>
      </c>
      <c r="F51" s="13">
        <v>0</v>
      </c>
      <c r="G51" s="13">
        <f t="shared" si="6"/>
        <v>0</v>
      </c>
      <c r="H51" s="13">
        <v>0</v>
      </c>
      <c r="I51" s="13">
        <v>0</v>
      </c>
      <c r="J51" s="13">
        <v>0</v>
      </c>
      <c r="K51" s="13">
        <v>0</v>
      </c>
      <c r="L51" s="13">
        <v>1434</v>
      </c>
      <c r="M51" s="13">
        <v>52</v>
      </c>
      <c r="N51" s="13">
        <v>1995</v>
      </c>
      <c r="O51" s="13">
        <v>4</v>
      </c>
      <c r="P51" s="13">
        <v>0</v>
      </c>
      <c r="Q51" s="13">
        <v>3485</v>
      </c>
      <c r="R51" s="13">
        <f t="shared" si="7"/>
        <v>0</v>
      </c>
      <c r="S51" s="13"/>
      <c r="T51" s="13">
        <f t="shared" si="8"/>
        <v>3485</v>
      </c>
      <c r="U51" s="13">
        <f t="shared" si="4"/>
        <v>3485</v>
      </c>
      <c r="V51" s="13"/>
      <c r="W51" s="13">
        <f t="shared" si="5"/>
        <v>1486</v>
      </c>
      <c r="X51" s="13"/>
      <c r="Y51" s="13"/>
      <c r="Z51" s="13"/>
      <c r="AA51" s="13"/>
      <c r="AB51" s="13"/>
      <c r="AC51" s="13"/>
      <c r="AD51" s="13"/>
      <c r="AE51" s="13"/>
      <c r="AF51" s="13"/>
      <c r="AG51" s="13">
        <f t="shared" si="9"/>
        <v>0</v>
      </c>
      <c r="AH51" s="13"/>
      <c r="AI51" s="13"/>
      <c r="AJ51" s="13"/>
      <c r="AK51" s="13"/>
      <c r="AL51" s="13"/>
      <c r="AM51" s="13"/>
      <c r="AN51" s="13"/>
      <c r="AO51" s="13"/>
      <c r="AP51" s="13">
        <v>0</v>
      </c>
      <c r="AQ51" s="13"/>
      <c r="AR51" s="13"/>
      <c r="AS51" s="13"/>
      <c r="AT51" s="13"/>
      <c r="AU51" s="13">
        <v>0</v>
      </c>
      <c r="AV51" s="13"/>
      <c r="AW51" s="13"/>
      <c r="AX51" s="13"/>
      <c r="AY51" s="13">
        <v>52</v>
      </c>
      <c r="AZ51" s="13"/>
      <c r="BA51" s="13">
        <v>0</v>
      </c>
      <c r="BB51" s="13"/>
      <c r="BC51" s="13">
        <v>0</v>
      </c>
      <c r="BD51" s="13">
        <v>0</v>
      </c>
      <c r="BE51" s="13">
        <v>0</v>
      </c>
      <c r="BF51" s="13">
        <v>0</v>
      </c>
      <c r="BG51" s="13">
        <v>0</v>
      </c>
      <c r="BH51" s="13">
        <v>0</v>
      </c>
      <c r="BI51" s="13"/>
      <c r="BJ51" s="13">
        <v>0</v>
      </c>
      <c r="BK51" s="13">
        <v>0</v>
      </c>
      <c r="BL51" s="13">
        <v>0</v>
      </c>
      <c r="BM51" s="13">
        <v>0</v>
      </c>
      <c r="BN51" s="13">
        <v>1995</v>
      </c>
      <c r="BO51" s="13">
        <v>1995</v>
      </c>
      <c r="BP51" s="13">
        <v>4</v>
      </c>
      <c r="BQ51" s="13"/>
      <c r="BR51" s="13">
        <v>290</v>
      </c>
      <c r="BS51" s="13">
        <v>60</v>
      </c>
      <c r="BT51" s="13">
        <v>0</v>
      </c>
      <c r="BU51" s="13">
        <v>0</v>
      </c>
      <c r="BV51" s="13">
        <v>355</v>
      </c>
      <c r="BW51" s="13"/>
      <c r="BX51" s="13"/>
      <c r="BY51" s="13"/>
      <c r="BZ51" s="13"/>
      <c r="CA51" s="13"/>
      <c r="CB51" s="13"/>
    </row>
    <row r="52" spans="1:80" x14ac:dyDescent="0.45">
      <c r="A52" t="s">
        <v>315</v>
      </c>
      <c r="B52" t="s">
        <v>316</v>
      </c>
      <c r="C52" s="13">
        <v>0</v>
      </c>
      <c r="D52" s="13">
        <v>0</v>
      </c>
      <c r="E52" s="13">
        <v>0</v>
      </c>
      <c r="F52" s="13">
        <v>0</v>
      </c>
      <c r="G52" s="13">
        <f t="shared" si="6"/>
        <v>0</v>
      </c>
      <c r="H52" s="13">
        <v>0</v>
      </c>
      <c r="I52" s="13">
        <v>0</v>
      </c>
      <c r="J52" s="13">
        <v>0</v>
      </c>
      <c r="K52" s="13">
        <v>0</v>
      </c>
      <c r="L52" s="13">
        <v>1326</v>
      </c>
      <c r="M52" s="13">
        <v>0</v>
      </c>
      <c r="N52" s="13">
        <v>1</v>
      </c>
      <c r="O52" s="13">
        <v>0</v>
      </c>
      <c r="P52" s="13">
        <v>0</v>
      </c>
      <c r="Q52" s="13">
        <v>1327</v>
      </c>
      <c r="R52" s="13">
        <f t="shared" si="7"/>
        <v>0</v>
      </c>
      <c r="S52" s="13"/>
      <c r="T52" s="13">
        <f t="shared" si="8"/>
        <v>1327</v>
      </c>
      <c r="U52" s="13">
        <f t="shared" si="4"/>
        <v>1327</v>
      </c>
      <c r="V52" s="13"/>
      <c r="W52" s="13">
        <f t="shared" si="5"/>
        <v>1326</v>
      </c>
      <c r="X52" s="13"/>
      <c r="Y52" s="13"/>
      <c r="Z52" s="13"/>
      <c r="AA52" s="13"/>
      <c r="AB52" s="13"/>
      <c r="AC52" s="13"/>
      <c r="AD52" s="13"/>
      <c r="AE52" s="13"/>
      <c r="AF52" s="13"/>
      <c r="AG52" s="13">
        <f t="shared" si="9"/>
        <v>0</v>
      </c>
      <c r="AH52" s="13"/>
      <c r="AI52" s="13"/>
      <c r="AJ52" s="13"/>
      <c r="AK52" s="13"/>
      <c r="AL52" s="13"/>
      <c r="AM52" s="13"/>
      <c r="AN52" s="13"/>
      <c r="AO52" s="13"/>
      <c r="AP52" s="13">
        <v>0</v>
      </c>
      <c r="AQ52" s="13"/>
      <c r="AR52" s="13"/>
      <c r="AS52" s="13"/>
      <c r="AT52" s="13"/>
      <c r="AU52" s="13">
        <v>0</v>
      </c>
      <c r="AV52" s="13"/>
      <c r="AW52" s="13"/>
      <c r="AX52" s="13"/>
      <c r="AY52" s="13">
        <v>0</v>
      </c>
      <c r="AZ52" s="13"/>
      <c r="BA52" s="13">
        <v>0</v>
      </c>
      <c r="BB52" s="13"/>
      <c r="BC52" s="13">
        <v>0</v>
      </c>
      <c r="BD52" s="13">
        <v>0</v>
      </c>
      <c r="BE52" s="13">
        <v>0</v>
      </c>
      <c r="BF52" s="13">
        <v>0</v>
      </c>
      <c r="BG52" s="13">
        <v>1</v>
      </c>
      <c r="BH52" s="13">
        <v>1</v>
      </c>
      <c r="BI52" s="13"/>
      <c r="BJ52" s="13">
        <v>0</v>
      </c>
      <c r="BK52" s="13">
        <v>0</v>
      </c>
      <c r="BL52" s="13">
        <v>0</v>
      </c>
      <c r="BM52" s="13">
        <v>0</v>
      </c>
      <c r="BN52" s="13">
        <v>0</v>
      </c>
      <c r="BO52" s="13">
        <v>1</v>
      </c>
      <c r="BP52" s="13">
        <v>0</v>
      </c>
      <c r="BQ52" s="13"/>
      <c r="BR52" s="13">
        <v>235</v>
      </c>
      <c r="BS52" s="13">
        <v>145</v>
      </c>
      <c r="BT52" s="13">
        <v>0</v>
      </c>
      <c r="BU52" s="13">
        <v>0</v>
      </c>
      <c r="BV52" s="13">
        <v>380</v>
      </c>
      <c r="BW52" s="13"/>
      <c r="BX52" s="13"/>
      <c r="BY52" s="13"/>
      <c r="BZ52" s="13"/>
      <c r="CA52" s="13"/>
      <c r="CB52" s="13"/>
    </row>
    <row r="53" spans="1:80" x14ac:dyDescent="0.45">
      <c r="A53" t="s">
        <v>351</v>
      </c>
      <c r="B53" t="s">
        <v>352</v>
      </c>
      <c r="C53" s="13">
        <v>0</v>
      </c>
      <c r="D53" s="13">
        <v>0</v>
      </c>
      <c r="E53" s="13">
        <v>0</v>
      </c>
      <c r="F53" s="13">
        <v>0</v>
      </c>
      <c r="G53" s="13">
        <f t="shared" si="6"/>
        <v>0</v>
      </c>
      <c r="H53" s="13">
        <v>87</v>
      </c>
      <c r="I53" s="13">
        <v>0</v>
      </c>
      <c r="J53" s="13">
        <v>0</v>
      </c>
      <c r="K53" s="13">
        <v>87</v>
      </c>
      <c r="L53" s="13">
        <v>5200</v>
      </c>
      <c r="M53" s="13">
        <v>0</v>
      </c>
      <c r="N53" s="13">
        <v>1446</v>
      </c>
      <c r="O53" s="13">
        <v>17</v>
      </c>
      <c r="P53" s="13">
        <v>139</v>
      </c>
      <c r="Q53" s="13">
        <v>6889</v>
      </c>
      <c r="R53" s="13">
        <f t="shared" si="7"/>
        <v>0</v>
      </c>
      <c r="S53" s="13"/>
      <c r="T53" s="13">
        <f t="shared" si="8"/>
        <v>6976</v>
      </c>
      <c r="U53" s="13">
        <f t="shared" si="4"/>
        <v>6976</v>
      </c>
      <c r="V53" s="13"/>
      <c r="W53" s="13">
        <f t="shared" si="5"/>
        <v>5374</v>
      </c>
      <c r="X53" s="13"/>
      <c r="Y53" s="13"/>
      <c r="Z53" s="13"/>
      <c r="AA53" s="13"/>
      <c r="AB53" s="13"/>
      <c r="AC53" s="13"/>
      <c r="AD53" s="13"/>
      <c r="AE53" s="13"/>
      <c r="AF53" s="13"/>
      <c r="AG53" s="13">
        <f t="shared" si="9"/>
        <v>0</v>
      </c>
      <c r="AH53" s="13"/>
      <c r="AI53" s="13"/>
      <c r="AJ53" s="13"/>
      <c r="AK53" s="13"/>
      <c r="AL53" s="13"/>
      <c r="AM53" s="13"/>
      <c r="AN53" s="13"/>
      <c r="AO53" s="13"/>
      <c r="AP53" s="13">
        <v>0</v>
      </c>
      <c r="AQ53" s="13"/>
      <c r="AR53" s="13"/>
      <c r="AS53" s="13"/>
      <c r="AT53" s="13"/>
      <c r="AU53" s="13">
        <v>0</v>
      </c>
      <c r="AV53" s="13"/>
      <c r="AW53" s="13"/>
      <c r="AX53" s="13"/>
      <c r="AY53" s="13">
        <v>0</v>
      </c>
      <c r="AZ53" s="13"/>
      <c r="BA53" s="13">
        <v>0</v>
      </c>
      <c r="BB53" s="13"/>
      <c r="BC53" s="13">
        <v>0</v>
      </c>
      <c r="BD53" s="13">
        <v>0</v>
      </c>
      <c r="BE53" s="13">
        <v>0</v>
      </c>
      <c r="BF53" s="13">
        <v>0</v>
      </c>
      <c r="BG53" s="13">
        <v>5</v>
      </c>
      <c r="BH53" s="13">
        <v>5</v>
      </c>
      <c r="BI53" s="13"/>
      <c r="BJ53" s="13">
        <v>0</v>
      </c>
      <c r="BK53" s="13">
        <v>0</v>
      </c>
      <c r="BL53" s="13">
        <v>1189</v>
      </c>
      <c r="BM53" s="13">
        <v>0</v>
      </c>
      <c r="BN53" s="13">
        <v>252</v>
      </c>
      <c r="BO53" s="13">
        <v>1446</v>
      </c>
      <c r="BP53" s="13">
        <v>17</v>
      </c>
      <c r="BQ53" s="13"/>
      <c r="BR53" s="13">
        <v>210</v>
      </c>
      <c r="BS53" s="13">
        <v>180</v>
      </c>
      <c r="BT53" s="13">
        <v>0</v>
      </c>
      <c r="BU53" s="13">
        <v>0</v>
      </c>
      <c r="BV53" s="13">
        <v>390</v>
      </c>
      <c r="BW53" s="13"/>
      <c r="BX53" s="13"/>
      <c r="BY53" s="13"/>
      <c r="BZ53" s="13"/>
      <c r="CA53" s="13"/>
      <c r="CB53" s="13"/>
    </row>
    <row r="54" spans="1:80" x14ac:dyDescent="0.45">
      <c r="A54" t="s">
        <v>399</v>
      </c>
      <c r="B54" t="s">
        <v>400</v>
      </c>
      <c r="C54" s="13">
        <v>0</v>
      </c>
      <c r="D54" s="13">
        <v>0</v>
      </c>
      <c r="E54" s="13">
        <v>0</v>
      </c>
      <c r="F54" s="13">
        <v>0</v>
      </c>
      <c r="G54" s="13">
        <f t="shared" si="6"/>
        <v>0</v>
      </c>
      <c r="H54" s="13">
        <v>0</v>
      </c>
      <c r="I54" s="13">
        <v>0</v>
      </c>
      <c r="J54" s="13">
        <v>0</v>
      </c>
      <c r="K54" s="13">
        <v>0</v>
      </c>
      <c r="L54" s="13">
        <v>5773</v>
      </c>
      <c r="M54" s="13">
        <v>0</v>
      </c>
      <c r="N54" s="13">
        <v>118</v>
      </c>
      <c r="O54" s="13">
        <v>12</v>
      </c>
      <c r="P54" s="13">
        <v>0</v>
      </c>
      <c r="Q54" s="13">
        <v>5903</v>
      </c>
      <c r="R54" s="13">
        <f t="shared" si="7"/>
        <v>0</v>
      </c>
      <c r="S54" s="13"/>
      <c r="T54" s="13">
        <f t="shared" si="8"/>
        <v>5903</v>
      </c>
      <c r="U54" s="13">
        <f t="shared" si="4"/>
        <v>5903</v>
      </c>
      <c r="V54" s="13"/>
      <c r="W54" s="13">
        <f t="shared" si="5"/>
        <v>5773</v>
      </c>
      <c r="X54" s="13"/>
      <c r="Y54" s="13"/>
      <c r="Z54" s="13"/>
      <c r="AA54" s="13"/>
      <c r="AB54" s="13"/>
      <c r="AC54" s="13"/>
      <c r="AD54" s="13"/>
      <c r="AE54" s="13"/>
      <c r="AF54" s="13"/>
      <c r="AG54" s="13">
        <f t="shared" si="9"/>
        <v>0</v>
      </c>
      <c r="AH54" s="13"/>
      <c r="AI54" s="13"/>
      <c r="AJ54" s="13"/>
      <c r="AK54" s="13"/>
      <c r="AL54" s="13"/>
      <c r="AM54" s="13"/>
      <c r="AN54" s="13"/>
      <c r="AO54" s="13"/>
      <c r="AP54" s="13">
        <v>0</v>
      </c>
      <c r="AQ54" s="13"/>
      <c r="AR54" s="13"/>
      <c r="AS54" s="13"/>
      <c r="AT54" s="13"/>
      <c r="AU54" s="13">
        <v>0</v>
      </c>
      <c r="AV54" s="13"/>
      <c r="AW54" s="13"/>
      <c r="AX54" s="13"/>
      <c r="AY54" s="13">
        <v>0</v>
      </c>
      <c r="AZ54" s="13"/>
      <c r="BA54" s="13">
        <v>0</v>
      </c>
      <c r="BB54" s="13"/>
      <c r="BC54" s="13">
        <v>0</v>
      </c>
      <c r="BD54" s="13">
        <v>0</v>
      </c>
      <c r="BE54" s="13">
        <v>0</v>
      </c>
      <c r="BF54" s="13">
        <v>0</v>
      </c>
      <c r="BG54" s="13">
        <v>0</v>
      </c>
      <c r="BH54" s="13">
        <v>0</v>
      </c>
      <c r="BI54" s="13"/>
      <c r="BJ54" s="13">
        <v>0</v>
      </c>
      <c r="BK54" s="13">
        <v>0</v>
      </c>
      <c r="BL54" s="13">
        <v>0</v>
      </c>
      <c r="BM54" s="13">
        <v>0</v>
      </c>
      <c r="BN54" s="13">
        <v>118</v>
      </c>
      <c r="BO54" s="13">
        <v>118</v>
      </c>
      <c r="BP54" s="13">
        <v>12</v>
      </c>
      <c r="BQ54" s="13"/>
      <c r="BR54" s="13">
        <v>35</v>
      </c>
      <c r="BS54" s="13">
        <v>375</v>
      </c>
      <c r="BT54" s="13">
        <v>0</v>
      </c>
      <c r="BU54" s="13">
        <v>0</v>
      </c>
      <c r="BV54" s="13">
        <v>410</v>
      </c>
      <c r="BW54" s="13"/>
      <c r="BX54" s="13"/>
      <c r="BY54" s="13"/>
      <c r="BZ54" s="13"/>
      <c r="CA54" s="13"/>
      <c r="CB54" s="13"/>
    </row>
    <row r="55" spans="1:80" x14ac:dyDescent="0.45">
      <c r="A55" t="s">
        <v>287</v>
      </c>
      <c r="B55" t="s">
        <v>288</v>
      </c>
      <c r="C55" s="13">
        <v>1570</v>
      </c>
      <c r="D55" s="13">
        <v>2850</v>
      </c>
      <c r="E55" s="13">
        <v>6643</v>
      </c>
      <c r="F55" s="13">
        <v>0</v>
      </c>
      <c r="G55" s="13">
        <f t="shared" si="6"/>
        <v>6643</v>
      </c>
      <c r="H55" s="13">
        <v>0</v>
      </c>
      <c r="I55" s="13">
        <v>0</v>
      </c>
      <c r="J55" s="13">
        <v>322</v>
      </c>
      <c r="K55" s="13">
        <v>11385</v>
      </c>
      <c r="L55" s="13">
        <v>4337</v>
      </c>
      <c r="M55" s="13">
        <v>80996</v>
      </c>
      <c r="N55" s="13">
        <v>143366</v>
      </c>
      <c r="O55" s="13">
        <v>1178</v>
      </c>
      <c r="P55" s="13">
        <v>1412</v>
      </c>
      <c r="Q55" s="13">
        <v>242674</v>
      </c>
      <c r="R55" s="13">
        <f t="shared" si="7"/>
        <v>15583</v>
      </c>
      <c r="S55" s="13"/>
      <c r="T55" s="13">
        <f t="shared" si="8"/>
        <v>254059</v>
      </c>
      <c r="U55" s="13">
        <f t="shared" si="4"/>
        <v>238476</v>
      </c>
      <c r="V55" s="13"/>
      <c r="W55" s="13">
        <f t="shared" si="5"/>
        <v>92520</v>
      </c>
      <c r="X55" s="13"/>
      <c r="Y55" s="13">
        <v>391</v>
      </c>
      <c r="Z55" s="13">
        <v>7642</v>
      </c>
      <c r="AA55" s="13">
        <v>73</v>
      </c>
      <c r="AB55" s="13">
        <v>207</v>
      </c>
      <c r="AC55" s="13">
        <v>627</v>
      </c>
      <c r="AD55" s="13">
        <v>0</v>
      </c>
      <c r="AE55" s="13">
        <v>0</v>
      </c>
      <c r="AF55" s="13">
        <v>0</v>
      </c>
      <c r="AG55" s="13">
        <f t="shared" si="9"/>
        <v>8940</v>
      </c>
      <c r="AH55" s="13">
        <v>116</v>
      </c>
      <c r="AI55" s="13">
        <v>9056</v>
      </c>
      <c r="AJ55" s="13">
        <v>10467</v>
      </c>
      <c r="AK55" s="13">
        <v>440</v>
      </c>
      <c r="AL55" s="13">
        <v>21970</v>
      </c>
      <c r="AM55" s="13">
        <v>62</v>
      </c>
      <c r="AN55" s="13">
        <v>1667</v>
      </c>
      <c r="AO55" s="13">
        <v>801</v>
      </c>
      <c r="AP55" s="13">
        <v>44463</v>
      </c>
      <c r="AQ55" s="13">
        <v>7921</v>
      </c>
      <c r="AR55" s="13">
        <v>30</v>
      </c>
      <c r="AS55" s="13">
        <v>1705</v>
      </c>
      <c r="AT55" s="13">
        <v>116</v>
      </c>
      <c r="AU55" s="13">
        <v>9772</v>
      </c>
      <c r="AV55" s="13">
        <v>16940</v>
      </c>
      <c r="AW55" s="13">
        <v>192</v>
      </c>
      <c r="AX55" s="13">
        <v>9629</v>
      </c>
      <c r="AY55" s="13">
        <v>26761</v>
      </c>
      <c r="AZ55" s="13"/>
      <c r="BA55" s="13">
        <v>0</v>
      </c>
      <c r="BB55" s="13"/>
      <c r="BC55" s="13">
        <v>0</v>
      </c>
      <c r="BD55" s="13">
        <v>136356</v>
      </c>
      <c r="BE55" s="13">
        <v>136356</v>
      </c>
      <c r="BF55" s="13">
        <v>0</v>
      </c>
      <c r="BG55" s="13">
        <v>0</v>
      </c>
      <c r="BH55" s="13">
        <v>0</v>
      </c>
      <c r="BI55" s="13"/>
      <c r="BJ55" s="13">
        <v>523</v>
      </c>
      <c r="BK55" s="13">
        <v>0</v>
      </c>
      <c r="BL55" s="13">
        <v>530</v>
      </c>
      <c r="BM55" s="13">
        <v>0</v>
      </c>
      <c r="BN55" s="13">
        <v>5957</v>
      </c>
      <c r="BO55" s="13">
        <v>143366</v>
      </c>
      <c r="BP55" s="13">
        <v>1178</v>
      </c>
      <c r="BQ55" s="13"/>
      <c r="BR55" s="13">
        <v>295</v>
      </c>
      <c r="BS55" s="13">
        <v>130</v>
      </c>
      <c r="BT55" s="13">
        <v>0</v>
      </c>
      <c r="BU55" s="13">
        <v>0</v>
      </c>
      <c r="BV55" s="13">
        <v>420</v>
      </c>
      <c r="BW55" s="13">
        <v>0</v>
      </c>
      <c r="BX55" s="13">
        <v>225</v>
      </c>
      <c r="BY55" s="13">
        <v>0</v>
      </c>
      <c r="BZ55" s="13">
        <v>0</v>
      </c>
      <c r="CA55" s="13">
        <v>225</v>
      </c>
      <c r="CB55" s="13">
        <v>540</v>
      </c>
    </row>
    <row r="56" spans="1:80" x14ac:dyDescent="0.45">
      <c r="A56" t="s">
        <v>217</v>
      </c>
      <c r="B56" t="s">
        <v>218</v>
      </c>
      <c r="C56" s="13">
        <v>0</v>
      </c>
      <c r="D56" s="13">
        <v>0</v>
      </c>
      <c r="E56" s="13">
        <v>0</v>
      </c>
      <c r="F56" s="13">
        <v>0</v>
      </c>
      <c r="G56" s="13">
        <f t="shared" si="6"/>
        <v>0</v>
      </c>
      <c r="H56" s="13">
        <v>0</v>
      </c>
      <c r="I56" s="13">
        <v>0</v>
      </c>
      <c r="J56" s="13">
        <v>0</v>
      </c>
      <c r="K56" s="13">
        <v>0</v>
      </c>
      <c r="L56" s="13">
        <v>3330</v>
      </c>
      <c r="M56" s="13">
        <v>0</v>
      </c>
      <c r="N56" s="13">
        <v>0</v>
      </c>
      <c r="O56" s="13">
        <v>0</v>
      </c>
      <c r="P56" s="13">
        <v>0</v>
      </c>
      <c r="Q56" s="13">
        <v>3330</v>
      </c>
      <c r="R56" s="13">
        <f t="shared" si="7"/>
        <v>0</v>
      </c>
      <c r="S56" s="13"/>
      <c r="T56" s="13">
        <f t="shared" si="8"/>
        <v>3330</v>
      </c>
      <c r="U56" s="13">
        <f t="shared" si="4"/>
        <v>3330</v>
      </c>
      <c r="V56" s="13"/>
      <c r="W56" s="13">
        <f t="shared" si="5"/>
        <v>3330</v>
      </c>
      <c r="X56" s="13"/>
      <c r="Y56" s="13"/>
      <c r="Z56" s="13"/>
      <c r="AA56" s="13"/>
      <c r="AB56" s="13"/>
      <c r="AC56" s="13"/>
      <c r="AD56" s="13"/>
      <c r="AE56" s="13"/>
      <c r="AF56" s="13"/>
      <c r="AG56" s="13">
        <f t="shared" si="9"/>
        <v>0</v>
      </c>
      <c r="AH56" s="13"/>
      <c r="AI56" s="13"/>
      <c r="AJ56" s="13"/>
      <c r="AK56" s="13"/>
      <c r="AL56" s="13"/>
      <c r="AM56" s="13"/>
      <c r="AN56" s="13"/>
      <c r="AO56" s="13"/>
      <c r="AP56" s="13">
        <v>0</v>
      </c>
      <c r="AQ56" s="13"/>
      <c r="AR56" s="13"/>
      <c r="AS56" s="13"/>
      <c r="AT56" s="13"/>
      <c r="AU56" s="13">
        <v>0</v>
      </c>
      <c r="AV56" s="13"/>
      <c r="AW56" s="13"/>
      <c r="AX56" s="13"/>
      <c r="AY56" s="13">
        <v>0</v>
      </c>
      <c r="AZ56" s="13"/>
      <c r="BA56" s="13">
        <v>0</v>
      </c>
      <c r="BB56" s="13"/>
      <c r="BC56" s="13">
        <v>0</v>
      </c>
      <c r="BD56" s="13">
        <v>0</v>
      </c>
      <c r="BE56" s="13">
        <v>0</v>
      </c>
      <c r="BF56" s="13">
        <v>0</v>
      </c>
      <c r="BG56" s="13">
        <v>0</v>
      </c>
      <c r="BH56" s="13">
        <v>0</v>
      </c>
      <c r="BI56" s="13"/>
      <c r="BJ56" s="13">
        <v>0</v>
      </c>
      <c r="BK56" s="13">
        <v>0</v>
      </c>
      <c r="BL56" s="13">
        <v>0</v>
      </c>
      <c r="BM56" s="13">
        <v>0</v>
      </c>
      <c r="BN56" s="13">
        <v>0</v>
      </c>
      <c r="BO56" s="13">
        <v>0</v>
      </c>
      <c r="BP56" s="13">
        <v>0</v>
      </c>
      <c r="BQ56" s="13"/>
      <c r="BR56" s="13">
        <v>90</v>
      </c>
      <c r="BS56" s="13">
        <v>390</v>
      </c>
      <c r="BT56" s="13">
        <v>5</v>
      </c>
      <c r="BU56" s="13">
        <v>0</v>
      </c>
      <c r="BV56" s="13">
        <v>485</v>
      </c>
      <c r="BW56" s="13"/>
      <c r="BX56" s="13"/>
      <c r="BY56" s="13"/>
      <c r="BZ56" s="13"/>
      <c r="CA56" s="13"/>
      <c r="CB56" s="13"/>
    </row>
    <row r="57" spans="1:80" x14ac:dyDescent="0.45">
      <c r="A57" t="s">
        <v>133</v>
      </c>
      <c r="B57" t="s">
        <v>134</v>
      </c>
      <c r="C57" s="13">
        <v>871</v>
      </c>
      <c r="D57" s="13">
        <v>0</v>
      </c>
      <c r="E57" s="13">
        <v>0</v>
      </c>
      <c r="F57" s="13">
        <v>0</v>
      </c>
      <c r="G57" s="13">
        <f t="shared" si="6"/>
        <v>0</v>
      </c>
      <c r="H57" s="13">
        <v>0</v>
      </c>
      <c r="I57" s="13">
        <v>0</v>
      </c>
      <c r="J57" s="13">
        <v>47</v>
      </c>
      <c r="K57" s="13">
        <v>918</v>
      </c>
      <c r="L57" s="13">
        <v>3683</v>
      </c>
      <c r="M57" s="13">
        <v>137</v>
      </c>
      <c r="N57" s="13">
        <v>663</v>
      </c>
      <c r="O57" s="13">
        <v>24</v>
      </c>
      <c r="P57" s="13">
        <v>215</v>
      </c>
      <c r="Q57" s="13">
        <v>5640</v>
      </c>
      <c r="R57" s="13">
        <f t="shared" si="7"/>
        <v>0</v>
      </c>
      <c r="S57" s="13"/>
      <c r="T57" s="13">
        <f t="shared" si="8"/>
        <v>6558</v>
      </c>
      <c r="U57" s="13">
        <f t="shared" si="4"/>
        <v>6558</v>
      </c>
      <c r="V57" s="13"/>
      <c r="W57" s="13">
        <f t="shared" si="5"/>
        <v>5656</v>
      </c>
      <c r="X57" s="13"/>
      <c r="Y57" s="13">
        <v>0</v>
      </c>
      <c r="Z57" s="13">
        <v>0</v>
      </c>
      <c r="AA57" s="13">
        <v>0</v>
      </c>
      <c r="AB57" s="13">
        <v>0</v>
      </c>
      <c r="AC57" s="13">
        <v>0</v>
      </c>
      <c r="AD57" s="13">
        <v>0</v>
      </c>
      <c r="AE57" s="13">
        <v>0</v>
      </c>
      <c r="AF57" s="13">
        <v>0</v>
      </c>
      <c r="AG57" s="13">
        <f t="shared" si="9"/>
        <v>0</v>
      </c>
      <c r="AH57" s="13">
        <v>0</v>
      </c>
      <c r="AI57" s="13">
        <v>0</v>
      </c>
      <c r="AJ57" s="13">
        <v>0</v>
      </c>
      <c r="AK57" s="13">
        <v>130</v>
      </c>
      <c r="AL57" s="13">
        <v>0</v>
      </c>
      <c r="AM57" s="13">
        <v>0</v>
      </c>
      <c r="AN57" s="13">
        <v>0</v>
      </c>
      <c r="AO57" s="13">
        <v>0</v>
      </c>
      <c r="AP57" s="13">
        <v>130</v>
      </c>
      <c r="AQ57" s="13">
        <v>0</v>
      </c>
      <c r="AR57" s="13">
        <v>0</v>
      </c>
      <c r="AS57" s="13">
        <v>0</v>
      </c>
      <c r="AT57" s="13">
        <v>0</v>
      </c>
      <c r="AU57" s="13">
        <v>0</v>
      </c>
      <c r="AV57" s="13">
        <v>0</v>
      </c>
      <c r="AW57" s="13">
        <v>0</v>
      </c>
      <c r="AX57" s="13">
        <v>7</v>
      </c>
      <c r="AY57" s="13">
        <v>7</v>
      </c>
      <c r="AZ57" s="13"/>
      <c r="BA57" s="13">
        <v>0</v>
      </c>
      <c r="BB57" s="13"/>
      <c r="BC57" s="13">
        <v>0</v>
      </c>
      <c r="BD57" s="13">
        <v>0</v>
      </c>
      <c r="BE57" s="13">
        <v>0</v>
      </c>
      <c r="BF57" s="13">
        <v>0</v>
      </c>
      <c r="BG57" s="13">
        <v>0</v>
      </c>
      <c r="BH57" s="13">
        <v>0</v>
      </c>
      <c r="BI57" s="13"/>
      <c r="BJ57" s="13">
        <v>0</v>
      </c>
      <c r="BK57" s="13">
        <v>0</v>
      </c>
      <c r="BL57" s="13">
        <v>0</v>
      </c>
      <c r="BM57" s="13">
        <v>0</v>
      </c>
      <c r="BN57" s="13">
        <v>663</v>
      </c>
      <c r="BO57" s="13">
        <v>663</v>
      </c>
      <c r="BP57" s="13">
        <v>24</v>
      </c>
      <c r="BQ57" s="13"/>
      <c r="BR57" s="13">
        <v>285</v>
      </c>
      <c r="BS57" s="13">
        <v>210</v>
      </c>
      <c r="BT57" s="13">
        <v>0</v>
      </c>
      <c r="BU57" s="13">
        <v>0</v>
      </c>
      <c r="BV57" s="13">
        <v>490</v>
      </c>
      <c r="BW57" s="13">
        <v>5</v>
      </c>
      <c r="BX57" s="13">
        <v>95</v>
      </c>
      <c r="BY57" s="13">
        <v>0</v>
      </c>
      <c r="BZ57" s="13">
        <v>0</v>
      </c>
      <c r="CA57" s="13">
        <v>100</v>
      </c>
      <c r="CB57" s="13">
        <v>145</v>
      </c>
    </row>
    <row r="58" spans="1:80" x14ac:dyDescent="0.45">
      <c r="A58" t="s">
        <v>173</v>
      </c>
      <c r="B58" t="s">
        <v>174</v>
      </c>
      <c r="C58" s="13">
        <v>2081</v>
      </c>
      <c r="D58" s="13">
        <v>0</v>
      </c>
      <c r="E58" s="13">
        <v>1569</v>
      </c>
      <c r="F58" s="13">
        <v>1052</v>
      </c>
      <c r="G58" s="13">
        <f t="shared" si="6"/>
        <v>2621</v>
      </c>
      <c r="H58" s="13">
        <v>0</v>
      </c>
      <c r="I58" s="13">
        <v>0</v>
      </c>
      <c r="J58" s="13">
        <v>117</v>
      </c>
      <c r="K58" s="13">
        <v>4819</v>
      </c>
      <c r="L58" s="13">
        <v>5650</v>
      </c>
      <c r="M58" s="13">
        <v>1227</v>
      </c>
      <c r="N58" s="13">
        <v>1823</v>
      </c>
      <c r="O58" s="13">
        <v>943</v>
      </c>
      <c r="P58" s="13">
        <v>15455</v>
      </c>
      <c r="Q58" s="13">
        <v>29917</v>
      </c>
      <c r="R58" s="13">
        <f t="shared" si="7"/>
        <v>2635</v>
      </c>
      <c r="S58" s="13"/>
      <c r="T58" s="13">
        <f t="shared" si="8"/>
        <v>34736</v>
      </c>
      <c r="U58" s="13">
        <f t="shared" si="4"/>
        <v>32101</v>
      </c>
      <c r="V58" s="13"/>
      <c r="W58" s="13">
        <f t="shared" si="5"/>
        <v>13880</v>
      </c>
      <c r="X58" s="13"/>
      <c r="Y58" s="13">
        <v>0</v>
      </c>
      <c r="Z58" s="13">
        <v>0</v>
      </c>
      <c r="AA58" s="13">
        <v>0</v>
      </c>
      <c r="AB58" s="13">
        <v>0</v>
      </c>
      <c r="AC58" s="13">
        <v>0</v>
      </c>
      <c r="AD58" s="13">
        <v>14</v>
      </c>
      <c r="AE58" s="13">
        <v>0</v>
      </c>
      <c r="AF58" s="13">
        <v>0</v>
      </c>
      <c r="AG58" s="13">
        <f t="shared" si="9"/>
        <v>14</v>
      </c>
      <c r="AH58" s="13">
        <v>428</v>
      </c>
      <c r="AI58" s="13">
        <v>442</v>
      </c>
      <c r="AJ58" s="13">
        <v>98</v>
      </c>
      <c r="AK58" s="13">
        <v>281</v>
      </c>
      <c r="AL58" s="13">
        <v>0</v>
      </c>
      <c r="AM58" s="13">
        <v>0</v>
      </c>
      <c r="AN58" s="13">
        <v>0</v>
      </c>
      <c r="AO58" s="13">
        <v>75</v>
      </c>
      <c r="AP58" s="13">
        <v>896</v>
      </c>
      <c r="AQ58" s="13">
        <v>0</v>
      </c>
      <c r="AR58" s="13">
        <v>0</v>
      </c>
      <c r="AS58" s="13">
        <v>0</v>
      </c>
      <c r="AT58" s="13">
        <v>101</v>
      </c>
      <c r="AU58" s="13">
        <v>101</v>
      </c>
      <c r="AV58" s="13">
        <v>0</v>
      </c>
      <c r="AW58" s="13">
        <v>0</v>
      </c>
      <c r="AX58" s="13">
        <v>230</v>
      </c>
      <c r="AY58" s="13">
        <v>230</v>
      </c>
      <c r="AZ58" s="13"/>
      <c r="BA58" s="13">
        <v>0</v>
      </c>
      <c r="BB58" s="13"/>
      <c r="BC58" s="13">
        <v>0</v>
      </c>
      <c r="BD58" s="13">
        <v>0</v>
      </c>
      <c r="BE58" s="13">
        <v>0</v>
      </c>
      <c r="BF58" s="13">
        <v>691</v>
      </c>
      <c r="BG58" s="13">
        <v>0</v>
      </c>
      <c r="BH58" s="13">
        <v>691</v>
      </c>
      <c r="BI58" s="13"/>
      <c r="BJ58" s="13">
        <v>0</v>
      </c>
      <c r="BK58" s="13">
        <v>0</v>
      </c>
      <c r="BL58" s="13">
        <v>0</v>
      </c>
      <c r="BM58" s="13">
        <v>0</v>
      </c>
      <c r="BN58" s="13">
        <v>1132</v>
      </c>
      <c r="BO58" s="13">
        <v>1823</v>
      </c>
      <c r="BP58" s="13">
        <v>943</v>
      </c>
      <c r="BQ58" s="13"/>
      <c r="BR58" s="13">
        <v>400</v>
      </c>
      <c r="BS58" s="13">
        <v>95</v>
      </c>
      <c r="BT58" s="13">
        <v>5</v>
      </c>
      <c r="BU58" s="13">
        <v>0</v>
      </c>
      <c r="BV58" s="13">
        <v>495</v>
      </c>
      <c r="BW58" s="13">
        <v>0</v>
      </c>
      <c r="BX58" s="13">
        <v>40</v>
      </c>
      <c r="BY58" s="13">
        <v>0</v>
      </c>
      <c r="BZ58" s="13">
        <v>0</v>
      </c>
      <c r="CA58" s="13">
        <v>40</v>
      </c>
      <c r="CB58" s="13">
        <v>140</v>
      </c>
    </row>
    <row r="59" spans="1:80" x14ac:dyDescent="0.45">
      <c r="A59" t="s">
        <v>343</v>
      </c>
      <c r="B59" t="s">
        <v>344</v>
      </c>
      <c r="C59" s="13">
        <v>0</v>
      </c>
      <c r="D59" s="13">
        <v>0</v>
      </c>
      <c r="E59" s="13">
        <v>0</v>
      </c>
      <c r="F59" s="13">
        <v>0</v>
      </c>
      <c r="G59" s="13">
        <f t="shared" si="6"/>
        <v>0</v>
      </c>
      <c r="H59" s="13">
        <v>0</v>
      </c>
      <c r="I59" s="13">
        <v>0</v>
      </c>
      <c r="J59" s="13">
        <v>0</v>
      </c>
      <c r="K59" s="13">
        <v>0</v>
      </c>
      <c r="L59" s="13">
        <v>3045</v>
      </c>
      <c r="M59" s="13">
        <v>0</v>
      </c>
      <c r="N59" s="13">
        <v>46</v>
      </c>
      <c r="O59" s="13">
        <v>1</v>
      </c>
      <c r="P59" s="13">
        <v>145</v>
      </c>
      <c r="Q59" s="13">
        <v>3237</v>
      </c>
      <c r="R59" s="13">
        <f t="shared" si="7"/>
        <v>0</v>
      </c>
      <c r="S59" s="13"/>
      <c r="T59" s="13">
        <f t="shared" si="8"/>
        <v>3237</v>
      </c>
      <c r="U59" s="13">
        <f t="shared" si="4"/>
        <v>3237</v>
      </c>
      <c r="V59" s="13"/>
      <c r="W59" s="13">
        <f t="shared" si="5"/>
        <v>3045</v>
      </c>
      <c r="X59" s="13"/>
      <c r="Y59" s="13">
        <v>0</v>
      </c>
      <c r="Z59" s="13">
        <v>0</v>
      </c>
      <c r="AA59" s="13">
        <v>0</v>
      </c>
      <c r="AB59" s="13">
        <v>0</v>
      </c>
      <c r="AC59" s="13">
        <v>0</v>
      </c>
      <c r="AD59" s="13">
        <v>0</v>
      </c>
      <c r="AE59" s="13">
        <v>0</v>
      </c>
      <c r="AF59" s="13">
        <v>0</v>
      </c>
      <c r="AG59" s="13">
        <f t="shared" si="9"/>
        <v>0</v>
      </c>
      <c r="AH59" s="13">
        <v>0</v>
      </c>
      <c r="AI59" s="13">
        <v>0</v>
      </c>
      <c r="AJ59" s="13">
        <v>0</v>
      </c>
      <c r="AK59" s="13">
        <v>0</v>
      </c>
      <c r="AL59" s="13">
        <v>0</v>
      </c>
      <c r="AM59" s="13">
        <v>0</v>
      </c>
      <c r="AN59" s="13">
        <v>0</v>
      </c>
      <c r="AO59" s="13">
        <v>0</v>
      </c>
      <c r="AP59" s="13">
        <v>0</v>
      </c>
      <c r="AQ59" s="13">
        <v>0</v>
      </c>
      <c r="AR59" s="13">
        <v>0</v>
      </c>
      <c r="AS59" s="13">
        <v>0</v>
      </c>
      <c r="AT59" s="13">
        <v>0</v>
      </c>
      <c r="AU59" s="13">
        <v>0</v>
      </c>
      <c r="AV59" s="13">
        <v>0</v>
      </c>
      <c r="AW59" s="13">
        <v>0</v>
      </c>
      <c r="AX59" s="13">
        <v>0</v>
      </c>
      <c r="AY59" s="13">
        <v>0</v>
      </c>
      <c r="AZ59" s="13"/>
      <c r="BA59" s="13">
        <v>0</v>
      </c>
      <c r="BB59" s="13"/>
      <c r="BC59" s="13">
        <v>0</v>
      </c>
      <c r="BD59" s="13">
        <v>0</v>
      </c>
      <c r="BE59" s="13">
        <v>0</v>
      </c>
      <c r="BF59" s="13">
        <v>0</v>
      </c>
      <c r="BG59" s="13">
        <v>0</v>
      </c>
      <c r="BH59" s="13">
        <v>0</v>
      </c>
      <c r="BI59" s="13"/>
      <c r="BJ59" s="13">
        <v>0</v>
      </c>
      <c r="BK59" s="13">
        <v>0</v>
      </c>
      <c r="BL59" s="13">
        <v>0</v>
      </c>
      <c r="BM59" s="13">
        <v>0</v>
      </c>
      <c r="BN59" s="13">
        <v>46</v>
      </c>
      <c r="BO59" s="13">
        <v>46</v>
      </c>
      <c r="BP59" s="13">
        <v>1</v>
      </c>
      <c r="BQ59" s="13"/>
      <c r="BR59" s="13">
        <v>285</v>
      </c>
      <c r="BS59" s="13">
        <v>270</v>
      </c>
      <c r="BT59" s="13">
        <v>0</v>
      </c>
      <c r="BU59" s="13">
        <v>0</v>
      </c>
      <c r="BV59" s="13">
        <v>555</v>
      </c>
      <c r="BW59" s="13"/>
      <c r="BX59" s="13"/>
      <c r="BY59" s="13"/>
      <c r="BZ59" s="13"/>
      <c r="CA59" s="13"/>
      <c r="CB59" s="13"/>
    </row>
    <row r="60" spans="1:80" x14ac:dyDescent="0.45">
      <c r="A60" t="s">
        <v>137</v>
      </c>
      <c r="B60" t="s">
        <v>138</v>
      </c>
      <c r="C60" s="13">
        <v>0</v>
      </c>
      <c r="D60" s="13">
        <v>0</v>
      </c>
      <c r="E60" s="13">
        <v>0</v>
      </c>
      <c r="F60" s="13">
        <v>0</v>
      </c>
      <c r="G60" s="13">
        <f t="shared" si="6"/>
        <v>0</v>
      </c>
      <c r="H60" s="13">
        <v>0</v>
      </c>
      <c r="I60" s="13">
        <v>0</v>
      </c>
      <c r="J60" s="13">
        <v>0</v>
      </c>
      <c r="K60" s="13">
        <v>0</v>
      </c>
      <c r="L60" s="13">
        <v>2827</v>
      </c>
      <c r="M60" s="13">
        <v>0</v>
      </c>
      <c r="N60" s="13">
        <v>1</v>
      </c>
      <c r="O60" s="13">
        <v>4</v>
      </c>
      <c r="P60" s="13">
        <v>0</v>
      </c>
      <c r="Q60" s="13">
        <v>2832</v>
      </c>
      <c r="R60" s="13">
        <f t="shared" si="7"/>
        <v>0</v>
      </c>
      <c r="S60" s="13"/>
      <c r="T60" s="13">
        <f t="shared" si="8"/>
        <v>2832</v>
      </c>
      <c r="U60" s="13">
        <f t="shared" si="4"/>
        <v>2832</v>
      </c>
      <c r="V60" s="13"/>
      <c r="W60" s="13">
        <f t="shared" si="5"/>
        <v>2827</v>
      </c>
      <c r="X60" s="13"/>
      <c r="Y60" s="13"/>
      <c r="Z60" s="13"/>
      <c r="AA60" s="13"/>
      <c r="AB60" s="13"/>
      <c r="AC60" s="13"/>
      <c r="AD60" s="13"/>
      <c r="AE60" s="13"/>
      <c r="AF60" s="13"/>
      <c r="AG60" s="13">
        <f t="shared" si="9"/>
        <v>0</v>
      </c>
      <c r="AH60" s="13"/>
      <c r="AI60" s="13"/>
      <c r="AJ60" s="13"/>
      <c r="AK60" s="13"/>
      <c r="AL60" s="13"/>
      <c r="AM60" s="13"/>
      <c r="AN60" s="13"/>
      <c r="AO60" s="13"/>
      <c r="AP60" s="13">
        <v>0</v>
      </c>
      <c r="AQ60" s="13"/>
      <c r="AR60" s="13"/>
      <c r="AS60" s="13"/>
      <c r="AT60" s="13"/>
      <c r="AU60" s="13">
        <v>0</v>
      </c>
      <c r="AV60" s="13"/>
      <c r="AW60" s="13"/>
      <c r="AX60" s="13"/>
      <c r="AY60" s="13">
        <v>0</v>
      </c>
      <c r="AZ60" s="13"/>
      <c r="BA60" s="13">
        <v>0</v>
      </c>
      <c r="BB60" s="13"/>
      <c r="BC60" s="13">
        <v>0</v>
      </c>
      <c r="BD60" s="13">
        <v>1</v>
      </c>
      <c r="BE60" s="13">
        <v>1</v>
      </c>
      <c r="BF60" s="13">
        <v>0</v>
      </c>
      <c r="BG60" s="13">
        <v>0</v>
      </c>
      <c r="BH60" s="13">
        <v>0</v>
      </c>
      <c r="BI60" s="13"/>
      <c r="BJ60" s="13">
        <v>0</v>
      </c>
      <c r="BK60" s="13">
        <v>0</v>
      </c>
      <c r="BL60" s="13">
        <v>0</v>
      </c>
      <c r="BM60" s="13">
        <v>0</v>
      </c>
      <c r="BN60" s="13">
        <v>0</v>
      </c>
      <c r="BO60" s="13">
        <v>1</v>
      </c>
      <c r="BP60" s="13">
        <v>4</v>
      </c>
      <c r="BQ60" s="13"/>
      <c r="BR60" s="13">
        <v>230</v>
      </c>
      <c r="BS60" s="13">
        <v>330</v>
      </c>
      <c r="BT60" s="13">
        <v>0</v>
      </c>
      <c r="BU60" s="13">
        <v>0</v>
      </c>
      <c r="BV60" s="13">
        <v>560</v>
      </c>
      <c r="BW60" s="13"/>
      <c r="BX60" s="13"/>
      <c r="BY60" s="13"/>
      <c r="BZ60" s="13"/>
      <c r="CA60" s="13"/>
      <c r="CB60" s="13"/>
    </row>
    <row r="61" spans="1:80" x14ac:dyDescent="0.45">
      <c r="A61" t="s">
        <v>83</v>
      </c>
      <c r="B61" t="s">
        <v>84</v>
      </c>
      <c r="C61" s="13">
        <v>447</v>
      </c>
      <c r="D61" s="13">
        <v>50</v>
      </c>
      <c r="E61" s="13">
        <v>6</v>
      </c>
      <c r="F61" s="13">
        <v>0</v>
      </c>
      <c r="G61" s="13">
        <f t="shared" si="6"/>
        <v>6</v>
      </c>
      <c r="H61" s="13">
        <v>0</v>
      </c>
      <c r="I61" s="13">
        <v>0</v>
      </c>
      <c r="J61" s="13">
        <v>34</v>
      </c>
      <c r="K61" s="13">
        <v>537</v>
      </c>
      <c r="L61" s="13">
        <v>7223</v>
      </c>
      <c r="M61" s="13">
        <v>37</v>
      </c>
      <c r="N61" s="13">
        <v>1341</v>
      </c>
      <c r="O61" s="13">
        <v>32</v>
      </c>
      <c r="P61" s="13">
        <v>13</v>
      </c>
      <c r="Q61" s="13">
        <v>9183</v>
      </c>
      <c r="R61" s="13">
        <f t="shared" si="7"/>
        <v>6</v>
      </c>
      <c r="S61" s="13"/>
      <c r="T61" s="13">
        <f t="shared" si="8"/>
        <v>9720</v>
      </c>
      <c r="U61" s="13">
        <f t="shared" si="4"/>
        <v>9714</v>
      </c>
      <c r="V61" s="13"/>
      <c r="W61" s="13">
        <f t="shared" si="5"/>
        <v>8328</v>
      </c>
      <c r="X61" s="13"/>
      <c r="Y61" s="13">
        <v>0</v>
      </c>
      <c r="Z61" s="13">
        <v>0</v>
      </c>
      <c r="AA61" s="13">
        <v>0</v>
      </c>
      <c r="AB61" s="13">
        <v>0</v>
      </c>
      <c r="AC61" s="13">
        <v>0</v>
      </c>
      <c r="AD61" s="13">
        <v>0</v>
      </c>
      <c r="AE61" s="13">
        <v>0</v>
      </c>
      <c r="AF61" s="13">
        <v>0</v>
      </c>
      <c r="AG61" s="13">
        <f t="shared" si="9"/>
        <v>0</v>
      </c>
      <c r="AH61" s="13">
        <v>0</v>
      </c>
      <c r="AI61" s="13">
        <v>0</v>
      </c>
      <c r="AJ61" s="13">
        <v>15</v>
      </c>
      <c r="AK61" s="13">
        <v>0</v>
      </c>
      <c r="AL61" s="13">
        <v>0</v>
      </c>
      <c r="AM61" s="13">
        <v>0</v>
      </c>
      <c r="AN61" s="13">
        <v>0</v>
      </c>
      <c r="AO61" s="13">
        <v>0</v>
      </c>
      <c r="AP61" s="13">
        <v>15</v>
      </c>
      <c r="AQ61" s="13">
        <v>22</v>
      </c>
      <c r="AR61" s="13">
        <v>0</v>
      </c>
      <c r="AS61" s="13">
        <v>0</v>
      </c>
      <c r="AT61" s="13">
        <v>0</v>
      </c>
      <c r="AU61" s="13">
        <v>22</v>
      </c>
      <c r="AV61" s="13">
        <v>0</v>
      </c>
      <c r="AW61" s="13">
        <v>0</v>
      </c>
      <c r="AX61" s="13">
        <v>0</v>
      </c>
      <c r="AY61" s="13">
        <v>0</v>
      </c>
      <c r="AZ61" s="13"/>
      <c r="BA61" s="13">
        <v>334</v>
      </c>
      <c r="BB61" s="13"/>
      <c r="BC61" s="13">
        <v>0</v>
      </c>
      <c r="BD61" s="13">
        <v>832</v>
      </c>
      <c r="BE61" s="13">
        <v>1166</v>
      </c>
      <c r="BF61" s="13">
        <v>0</v>
      </c>
      <c r="BG61" s="13">
        <v>132</v>
      </c>
      <c r="BH61" s="13">
        <v>132</v>
      </c>
      <c r="BI61" s="13"/>
      <c r="BJ61" s="13">
        <v>0</v>
      </c>
      <c r="BK61" s="13">
        <v>0</v>
      </c>
      <c r="BL61" s="13">
        <v>0</v>
      </c>
      <c r="BM61" s="13">
        <v>43</v>
      </c>
      <c r="BN61" s="13">
        <v>0</v>
      </c>
      <c r="BO61" s="13">
        <v>1341</v>
      </c>
      <c r="BP61" s="13">
        <v>32</v>
      </c>
      <c r="BQ61" s="13"/>
      <c r="BR61" s="13">
        <v>300</v>
      </c>
      <c r="BS61" s="13">
        <v>300</v>
      </c>
      <c r="BT61" s="13">
        <v>0</v>
      </c>
      <c r="BU61" s="13">
        <v>0</v>
      </c>
      <c r="BV61" s="13">
        <v>595</v>
      </c>
      <c r="BW61" s="13">
        <v>0</v>
      </c>
      <c r="BX61" s="13">
        <v>55</v>
      </c>
      <c r="BY61" s="13">
        <v>0</v>
      </c>
      <c r="BZ61" s="13">
        <v>0</v>
      </c>
      <c r="CA61" s="13">
        <v>55</v>
      </c>
      <c r="CB61" s="13">
        <v>160</v>
      </c>
    </row>
    <row r="62" spans="1:80" x14ac:dyDescent="0.45">
      <c r="A62" t="s">
        <v>439</v>
      </c>
      <c r="B62" t="s">
        <v>440</v>
      </c>
      <c r="C62" s="13">
        <v>0</v>
      </c>
      <c r="D62" s="13">
        <v>0</v>
      </c>
      <c r="E62" s="13">
        <v>0</v>
      </c>
      <c r="F62" s="13">
        <v>0</v>
      </c>
      <c r="G62" s="13">
        <f t="shared" si="6"/>
        <v>0</v>
      </c>
      <c r="H62" s="13">
        <v>0</v>
      </c>
      <c r="I62" s="13">
        <v>0</v>
      </c>
      <c r="J62" s="13">
        <v>0</v>
      </c>
      <c r="K62" s="13">
        <v>0</v>
      </c>
      <c r="L62" s="13">
        <v>5553</v>
      </c>
      <c r="M62" s="13">
        <v>0</v>
      </c>
      <c r="N62" s="13">
        <v>3753</v>
      </c>
      <c r="O62" s="13">
        <v>0</v>
      </c>
      <c r="P62" s="13">
        <v>0</v>
      </c>
      <c r="Q62" s="13">
        <v>9306</v>
      </c>
      <c r="R62" s="13">
        <f t="shared" si="7"/>
        <v>0</v>
      </c>
      <c r="S62" s="13"/>
      <c r="T62" s="13">
        <f t="shared" si="8"/>
        <v>9306</v>
      </c>
      <c r="U62" s="13">
        <f t="shared" si="4"/>
        <v>9306</v>
      </c>
      <c r="V62" s="13"/>
      <c r="W62" s="13">
        <f t="shared" si="5"/>
        <v>5553</v>
      </c>
      <c r="X62" s="13"/>
      <c r="Y62" s="13">
        <v>0</v>
      </c>
      <c r="Z62" s="13">
        <v>0</v>
      </c>
      <c r="AA62" s="13">
        <v>0</v>
      </c>
      <c r="AB62" s="13">
        <v>0</v>
      </c>
      <c r="AC62" s="13">
        <v>0</v>
      </c>
      <c r="AD62" s="13">
        <v>0</v>
      </c>
      <c r="AE62" s="13">
        <v>0</v>
      </c>
      <c r="AF62" s="13">
        <v>0</v>
      </c>
      <c r="AG62" s="13">
        <f t="shared" si="9"/>
        <v>0</v>
      </c>
      <c r="AH62" s="13">
        <v>0</v>
      </c>
      <c r="AI62" s="13">
        <v>0</v>
      </c>
      <c r="AJ62" s="13">
        <v>0</v>
      </c>
      <c r="AK62" s="13">
        <v>0</v>
      </c>
      <c r="AL62" s="13">
        <v>0</v>
      </c>
      <c r="AM62" s="13">
        <v>0</v>
      </c>
      <c r="AN62" s="13">
        <v>0</v>
      </c>
      <c r="AO62" s="13">
        <v>0</v>
      </c>
      <c r="AP62" s="13">
        <v>0</v>
      </c>
      <c r="AQ62" s="13">
        <v>0</v>
      </c>
      <c r="AR62" s="13">
        <v>0</v>
      </c>
      <c r="AS62" s="13">
        <v>0</v>
      </c>
      <c r="AT62" s="13">
        <v>0</v>
      </c>
      <c r="AU62" s="13">
        <v>0</v>
      </c>
      <c r="AV62" s="13">
        <v>0</v>
      </c>
      <c r="AW62" s="13">
        <v>0</v>
      </c>
      <c r="AX62" s="13">
        <v>0</v>
      </c>
      <c r="AY62" s="13">
        <v>0</v>
      </c>
      <c r="AZ62" s="13"/>
      <c r="BA62" s="13">
        <v>0</v>
      </c>
      <c r="BB62" s="13"/>
      <c r="BC62" s="13">
        <v>0</v>
      </c>
      <c r="BD62" s="13">
        <v>1</v>
      </c>
      <c r="BE62" s="13">
        <v>1</v>
      </c>
      <c r="BF62" s="13">
        <v>0</v>
      </c>
      <c r="BG62" s="13">
        <v>0</v>
      </c>
      <c r="BH62" s="13">
        <v>0</v>
      </c>
      <c r="BI62" s="13"/>
      <c r="BJ62" s="13">
        <v>0</v>
      </c>
      <c r="BK62" s="13">
        <v>0</v>
      </c>
      <c r="BL62" s="13">
        <v>0</v>
      </c>
      <c r="BM62" s="13">
        <v>0</v>
      </c>
      <c r="BN62" s="13">
        <v>3752</v>
      </c>
      <c r="BO62" s="13">
        <v>3753</v>
      </c>
      <c r="BP62" s="13">
        <v>0</v>
      </c>
      <c r="BQ62" s="13"/>
      <c r="BR62" s="13">
        <v>150</v>
      </c>
      <c r="BS62" s="13">
        <v>525</v>
      </c>
      <c r="BT62" s="13">
        <v>0</v>
      </c>
      <c r="BU62" s="13">
        <v>0</v>
      </c>
      <c r="BV62" s="13">
        <v>675</v>
      </c>
      <c r="BW62" s="13"/>
      <c r="BX62" s="13"/>
      <c r="BY62" s="13"/>
      <c r="BZ62" s="13"/>
      <c r="CA62" s="13"/>
      <c r="CB62" s="13"/>
    </row>
    <row r="63" spans="1:80" x14ac:dyDescent="0.45">
      <c r="A63" t="s">
        <v>421</v>
      </c>
      <c r="B63" t="s">
        <v>422</v>
      </c>
      <c r="C63" s="13">
        <v>620</v>
      </c>
      <c r="D63" s="13">
        <v>64</v>
      </c>
      <c r="E63" s="13">
        <v>63</v>
      </c>
      <c r="F63" s="13">
        <v>0</v>
      </c>
      <c r="G63" s="13">
        <f t="shared" si="6"/>
        <v>63</v>
      </c>
      <c r="H63" s="13">
        <v>0</v>
      </c>
      <c r="I63" s="13">
        <v>0</v>
      </c>
      <c r="J63" s="13">
        <v>173</v>
      </c>
      <c r="K63" s="13">
        <v>920</v>
      </c>
      <c r="L63" s="13">
        <v>6699</v>
      </c>
      <c r="M63" s="13">
        <v>0</v>
      </c>
      <c r="N63" s="13">
        <v>1867</v>
      </c>
      <c r="O63" s="13">
        <v>10</v>
      </c>
      <c r="P63" s="13">
        <v>3</v>
      </c>
      <c r="Q63" s="13">
        <v>9499</v>
      </c>
      <c r="R63" s="13">
        <f t="shared" si="7"/>
        <v>63</v>
      </c>
      <c r="S63" s="13"/>
      <c r="T63" s="13">
        <f t="shared" si="8"/>
        <v>10419</v>
      </c>
      <c r="U63" s="13">
        <f t="shared" si="4"/>
        <v>10356</v>
      </c>
      <c r="V63" s="13"/>
      <c r="W63" s="13">
        <f t="shared" si="5"/>
        <v>8476</v>
      </c>
      <c r="X63" s="13"/>
      <c r="Y63" s="13">
        <v>0</v>
      </c>
      <c r="Z63" s="13">
        <v>0</v>
      </c>
      <c r="AA63" s="13">
        <v>0</v>
      </c>
      <c r="AB63" s="13">
        <v>0</v>
      </c>
      <c r="AC63" s="13">
        <v>0</v>
      </c>
      <c r="AD63" s="13">
        <v>0</v>
      </c>
      <c r="AE63" s="13">
        <v>0</v>
      </c>
      <c r="AF63" s="13">
        <v>0</v>
      </c>
      <c r="AG63" s="13">
        <f t="shared" si="9"/>
        <v>0</v>
      </c>
      <c r="AH63" s="13">
        <v>0</v>
      </c>
      <c r="AI63" s="13">
        <v>0</v>
      </c>
      <c r="AJ63" s="13">
        <v>0</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c r="BA63" s="13">
        <v>0</v>
      </c>
      <c r="BB63" s="13"/>
      <c r="BC63" s="13">
        <v>0</v>
      </c>
      <c r="BD63" s="13">
        <v>248</v>
      </c>
      <c r="BE63" s="13">
        <v>248</v>
      </c>
      <c r="BF63" s="13">
        <v>1371</v>
      </c>
      <c r="BG63" s="13">
        <v>0</v>
      </c>
      <c r="BH63" s="13">
        <v>1371</v>
      </c>
      <c r="BI63" s="13"/>
      <c r="BJ63" s="13">
        <v>0</v>
      </c>
      <c r="BK63" s="13">
        <v>100</v>
      </c>
      <c r="BL63" s="13">
        <v>0</v>
      </c>
      <c r="BM63" s="13">
        <v>0</v>
      </c>
      <c r="BN63" s="13">
        <v>148</v>
      </c>
      <c r="BO63" s="13">
        <v>1867</v>
      </c>
      <c r="BP63" s="13">
        <v>10</v>
      </c>
      <c r="BQ63" s="13"/>
      <c r="BR63" s="13">
        <v>440</v>
      </c>
      <c r="BS63" s="13">
        <v>295</v>
      </c>
      <c r="BT63" s="13">
        <v>0</v>
      </c>
      <c r="BU63" s="13">
        <v>0</v>
      </c>
      <c r="BV63" s="13">
        <v>735</v>
      </c>
      <c r="BW63" s="13">
        <v>0</v>
      </c>
      <c r="BX63" s="13">
        <v>70</v>
      </c>
      <c r="BY63" s="13">
        <v>0</v>
      </c>
      <c r="BZ63" s="13">
        <v>0</v>
      </c>
      <c r="CA63" s="13">
        <v>70</v>
      </c>
      <c r="CB63" s="13">
        <v>115</v>
      </c>
    </row>
    <row r="64" spans="1:80" x14ac:dyDescent="0.45">
      <c r="A64" t="s">
        <v>501</v>
      </c>
      <c r="B64" t="s">
        <v>502</v>
      </c>
      <c r="C64" s="13">
        <v>1116</v>
      </c>
      <c r="D64" s="13">
        <v>0</v>
      </c>
      <c r="E64" s="13">
        <v>41</v>
      </c>
      <c r="F64" s="13">
        <v>0</v>
      </c>
      <c r="G64" s="13">
        <f t="shared" si="6"/>
        <v>41</v>
      </c>
      <c r="H64" s="13">
        <v>4295</v>
      </c>
      <c r="I64" s="13">
        <v>0</v>
      </c>
      <c r="J64" s="13">
        <v>95</v>
      </c>
      <c r="K64" s="13">
        <v>5547</v>
      </c>
      <c r="L64" s="13">
        <v>7332</v>
      </c>
      <c r="M64" s="13">
        <v>0</v>
      </c>
      <c r="N64" s="13">
        <v>3093</v>
      </c>
      <c r="O64" s="13">
        <v>99</v>
      </c>
      <c r="P64" s="13">
        <v>16</v>
      </c>
      <c r="Q64" s="13">
        <v>16087</v>
      </c>
      <c r="R64" s="13">
        <f t="shared" si="7"/>
        <v>41</v>
      </c>
      <c r="S64" s="13"/>
      <c r="T64" s="13">
        <f t="shared" si="8"/>
        <v>21634</v>
      </c>
      <c r="U64" s="13">
        <f t="shared" si="4"/>
        <v>21593</v>
      </c>
      <c r="V64" s="13"/>
      <c r="W64" s="13">
        <f t="shared" si="5"/>
        <v>18385</v>
      </c>
      <c r="X64" s="13"/>
      <c r="Y64" s="13">
        <v>0</v>
      </c>
      <c r="Z64" s="13">
        <v>0</v>
      </c>
      <c r="AA64" s="13">
        <v>0</v>
      </c>
      <c r="AB64" s="13">
        <v>0</v>
      </c>
      <c r="AC64" s="13">
        <v>0</v>
      </c>
      <c r="AD64" s="13">
        <v>0</v>
      </c>
      <c r="AE64" s="13">
        <v>0</v>
      </c>
      <c r="AF64" s="13">
        <v>0</v>
      </c>
      <c r="AG64" s="13">
        <f t="shared" si="9"/>
        <v>0</v>
      </c>
      <c r="AH64" s="13">
        <v>0</v>
      </c>
      <c r="AI64" s="13">
        <v>0</v>
      </c>
      <c r="AJ64" s="13">
        <v>0</v>
      </c>
      <c r="AK64" s="13">
        <v>0</v>
      </c>
      <c r="AL64" s="13">
        <v>0</v>
      </c>
      <c r="AM64" s="13">
        <v>0</v>
      </c>
      <c r="AN64" s="13">
        <v>0</v>
      </c>
      <c r="AO64" s="13">
        <v>0</v>
      </c>
      <c r="AP64" s="13">
        <v>0</v>
      </c>
      <c r="AQ64" s="13">
        <v>0</v>
      </c>
      <c r="AR64" s="13">
        <v>0</v>
      </c>
      <c r="AS64" s="13">
        <v>0</v>
      </c>
      <c r="AT64" s="13">
        <v>0</v>
      </c>
      <c r="AU64" s="13">
        <v>0</v>
      </c>
      <c r="AV64" s="13">
        <v>0</v>
      </c>
      <c r="AW64" s="13">
        <v>0</v>
      </c>
      <c r="AX64" s="13">
        <v>0</v>
      </c>
      <c r="AY64" s="13">
        <v>0</v>
      </c>
      <c r="AZ64" s="13"/>
      <c r="BA64" s="13">
        <v>0</v>
      </c>
      <c r="BB64" s="13"/>
      <c r="BC64" s="13">
        <v>0</v>
      </c>
      <c r="BD64" s="13">
        <v>53</v>
      </c>
      <c r="BE64" s="13">
        <v>53</v>
      </c>
      <c r="BF64" s="13">
        <v>1138</v>
      </c>
      <c r="BG64" s="13">
        <v>1067</v>
      </c>
      <c r="BH64" s="13">
        <v>2205</v>
      </c>
      <c r="BI64" s="13"/>
      <c r="BJ64" s="13">
        <v>0</v>
      </c>
      <c r="BK64" s="13">
        <v>0</v>
      </c>
      <c r="BL64" s="13">
        <v>0</v>
      </c>
      <c r="BM64" s="13">
        <v>0</v>
      </c>
      <c r="BN64" s="13">
        <v>835</v>
      </c>
      <c r="BO64" s="13">
        <v>3093</v>
      </c>
      <c r="BP64" s="13">
        <v>99</v>
      </c>
      <c r="BQ64" s="13"/>
      <c r="BR64" s="13">
        <v>590</v>
      </c>
      <c r="BS64" s="13">
        <v>160</v>
      </c>
      <c r="BT64" s="13">
        <v>0</v>
      </c>
      <c r="BU64" s="13">
        <v>0</v>
      </c>
      <c r="BV64" s="13">
        <v>750</v>
      </c>
      <c r="BW64" s="13">
        <v>0</v>
      </c>
      <c r="BX64" s="13">
        <v>100</v>
      </c>
      <c r="BY64" s="13">
        <v>0</v>
      </c>
      <c r="BZ64" s="13">
        <v>0</v>
      </c>
      <c r="CA64" s="13">
        <v>105</v>
      </c>
      <c r="CB64" s="13">
        <v>280</v>
      </c>
    </row>
    <row r="65" spans="1:80" x14ac:dyDescent="0.45">
      <c r="A65" t="s">
        <v>77</v>
      </c>
      <c r="B65" t="s">
        <v>78</v>
      </c>
      <c r="C65" s="13">
        <v>0</v>
      </c>
      <c r="D65" s="13">
        <v>0</v>
      </c>
      <c r="E65" s="13">
        <v>0</v>
      </c>
      <c r="F65" s="13">
        <v>0</v>
      </c>
      <c r="G65" s="13">
        <f t="shared" si="6"/>
        <v>0</v>
      </c>
      <c r="H65" s="13">
        <v>0</v>
      </c>
      <c r="I65" s="13">
        <v>0</v>
      </c>
      <c r="J65" s="13">
        <v>0</v>
      </c>
      <c r="K65" s="13">
        <v>0</v>
      </c>
      <c r="L65" s="13">
        <v>16319</v>
      </c>
      <c r="M65" s="13">
        <v>0</v>
      </c>
      <c r="N65" s="13">
        <v>2571</v>
      </c>
      <c r="O65" s="13">
        <v>4</v>
      </c>
      <c r="P65" s="13">
        <v>806</v>
      </c>
      <c r="Q65" s="13">
        <v>19700</v>
      </c>
      <c r="R65" s="13">
        <f t="shared" si="7"/>
        <v>0</v>
      </c>
      <c r="S65" s="13"/>
      <c r="T65" s="13">
        <f t="shared" si="8"/>
        <v>19700</v>
      </c>
      <c r="U65" s="13">
        <f t="shared" si="4"/>
        <v>19700</v>
      </c>
      <c r="V65" s="13"/>
      <c r="W65" s="13">
        <f t="shared" si="5"/>
        <v>16319</v>
      </c>
      <c r="X65" s="13"/>
      <c r="Y65" s="13"/>
      <c r="Z65" s="13"/>
      <c r="AA65" s="13"/>
      <c r="AB65" s="13"/>
      <c r="AC65" s="13"/>
      <c r="AD65" s="13"/>
      <c r="AE65" s="13"/>
      <c r="AF65" s="13"/>
      <c r="AG65" s="13">
        <f t="shared" si="9"/>
        <v>0</v>
      </c>
      <c r="AH65" s="13"/>
      <c r="AI65" s="13"/>
      <c r="AJ65" s="13"/>
      <c r="AK65" s="13"/>
      <c r="AL65" s="13"/>
      <c r="AM65" s="13"/>
      <c r="AN65" s="13"/>
      <c r="AO65" s="13"/>
      <c r="AP65" s="13">
        <v>0</v>
      </c>
      <c r="AQ65" s="13"/>
      <c r="AR65" s="13"/>
      <c r="AS65" s="13"/>
      <c r="AT65" s="13"/>
      <c r="AU65" s="13">
        <v>0</v>
      </c>
      <c r="AV65" s="13"/>
      <c r="AW65" s="13"/>
      <c r="AX65" s="13"/>
      <c r="AY65" s="13">
        <v>0</v>
      </c>
      <c r="AZ65" s="13"/>
      <c r="BA65" s="13">
        <v>0</v>
      </c>
      <c r="BB65" s="13"/>
      <c r="BC65" s="13">
        <v>0</v>
      </c>
      <c r="BD65" s="13">
        <v>0</v>
      </c>
      <c r="BE65" s="13">
        <v>0</v>
      </c>
      <c r="BF65" s="13">
        <v>4</v>
      </c>
      <c r="BG65" s="13">
        <v>246</v>
      </c>
      <c r="BH65" s="13">
        <v>250</v>
      </c>
      <c r="BI65" s="13"/>
      <c r="BJ65" s="13">
        <v>0</v>
      </c>
      <c r="BK65" s="13">
        <v>0</v>
      </c>
      <c r="BL65" s="13">
        <v>0</v>
      </c>
      <c r="BM65" s="13">
        <v>0</v>
      </c>
      <c r="BN65" s="13">
        <v>2321</v>
      </c>
      <c r="BO65" s="13">
        <v>2571</v>
      </c>
      <c r="BP65" s="13">
        <v>4</v>
      </c>
      <c r="BQ65" s="13"/>
      <c r="BR65" s="13">
        <v>435</v>
      </c>
      <c r="BS65" s="13">
        <v>340</v>
      </c>
      <c r="BT65" s="13">
        <v>0</v>
      </c>
      <c r="BU65" s="13">
        <v>0</v>
      </c>
      <c r="BV65" s="13">
        <v>775</v>
      </c>
      <c r="BW65" s="13"/>
      <c r="BX65" s="13"/>
      <c r="BY65" s="13"/>
      <c r="BZ65" s="13"/>
      <c r="CA65" s="13"/>
      <c r="CB65" s="13"/>
    </row>
    <row r="66" spans="1:80" x14ac:dyDescent="0.45">
      <c r="A66" t="s">
        <v>283</v>
      </c>
      <c r="B66" t="s">
        <v>284</v>
      </c>
      <c r="C66" s="13">
        <v>466</v>
      </c>
      <c r="D66" s="13">
        <v>423</v>
      </c>
      <c r="E66" s="13">
        <v>0</v>
      </c>
      <c r="F66" s="13">
        <v>0</v>
      </c>
      <c r="G66" s="13">
        <f t="shared" si="6"/>
        <v>0</v>
      </c>
      <c r="H66" s="13">
        <v>0</v>
      </c>
      <c r="I66" s="13">
        <v>0</v>
      </c>
      <c r="J66" s="13">
        <v>1212</v>
      </c>
      <c r="K66" s="13">
        <v>2101</v>
      </c>
      <c r="L66" s="13">
        <v>8721</v>
      </c>
      <c r="M66" s="13">
        <v>0</v>
      </c>
      <c r="N66" s="13">
        <v>1271</v>
      </c>
      <c r="O66" s="13">
        <v>13</v>
      </c>
      <c r="P66" s="13">
        <v>40</v>
      </c>
      <c r="Q66" s="13">
        <v>12146</v>
      </c>
      <c r="R66" s="13">
        <f t="shared" si="7"/>
        <v>0</v>
      </c>
      <c r="S66" s="13"/>
      <c r="T66" s="13">
        <f t="shared" si="8"/>
        <v>14247</v>
      </c>
      <c r="U66" s="13">
        <f t="shared" si="4"/>
        <v>14247</v>
      </c>
      <c r="V66" s="13"/>
      <c r="W66" s="13">
        <f t="shared" si="5"/>
        <v>12923</v>
      </c>
      <c r="X66" s="13"/>
      <c r="Y66" s="13">
        <v>0</v>
      </c>
      <c r="Z66" s="13">
        <v>0</v>
      </c>
      <c r="AA66" s="13">
        <v>0</v>
      </c>
      <c r="AB66" s="13">
        <v>0</v>
      </c>
      <c r="AC66" s="13">
        <v>0</v>
      </c>
      <c r="AD66" s="13">
        <v>0</v>
      </c>
      <c r="AE66" s="13">
        <v>0</v>
      </c>
      <c r="AF66" s="13">
        <v>0</v>
      </c>
      <c r="AG66" s="13">
        <f t="shared" si="9"/>
        <v>0</v>
      </c>
      <c r="AH66" s="13">
        <v>0</v>
      </c>
      <c r="AI66" s="13">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c r="BA66" s="13">
        <v>0</v>
      </c>
      <c r="BB66" s="13"/>
      <c r="BC66" s="13">
        <v>0</v>
      </c>
      <c r="BD66" s="13">
        <v>0</v>
      </c>
      <c r="BE66" s="13">
        <v>0</v>
      </c>
      <c r="BF66" s="13">
        <v>0</v>
      </c>
      <c r="BG66" s="13">
        <v>372</v>
      </c>
      <c r="BH66" s="13">
        <v>372</v>
      </c>
      <c r="BI66" s="13"/>
      <c r="BJ66" s="13">
        <v>0</v>
      </c>
      <c r="BK66" s="13">
        <v>0</v>
      </c>
      <c r="BL66" s="13">
        <v>0</v>
      </c>
      <c r="BM66" s="13">
        <v>0</v>
      </c>
      <c r="BN66" s="13">
        <v>899</v>
      </c>
      <c r="BO66" s="13">
        <v>1271</v>
      </c>
      <c r="BP66" s="13">
        <v>13</v>
      </c>
      <c r="BQ66" s="13"/>
      <c r="BR66" s="13">
        <v>465</v>
      </c>
      <c r="BS66" s="13">
        <v>355</v>
      </c>
      <c r="BT66" s="13">
        <v>0</v>
      </c>
      <c r="BU66" s="13">
        <v>0</v>
      </c>
      <c r="BV66" s="13">
        <v>820</v>
      </c>
      <c r="BW66" s="13">
        <v>0</v>
      </c>
      <c r="BX66" s="13">
        <v>85</v>
      </c>
      <c r="BY66" s="13">
        <v>0</v>
      </c>
      <c r="BZ66" s="13">
        <v>0</v>
      </c>
      <c r="CA66" s="13">
        <v>85</v>
      </c>
      <c r="CB66" s="13">
        <v>190</v>
      </c>
    </row>
    <row r="67" spans="1:80" x14ac:dyDescent="0.45">
      <c r="A67" t="s">
        <v>335</v>
      </c>
      <c r="B67" t="s">
        <v>336</v>
      </c>
      <c r="C67" s="13">
        <v>0</v>
      </c>
      <c r="D67" s="13">
        <v>0</v>
      </c>
      <c r="E67" s="13">
        <v>0</v>
      </c>
      <c r="F67" s="13">
        <v>0</v>
      </c>
      <c r="G67" s="13">
        <f t="shared" si="6"/>
        <v>0</v>
      </c>
      <c r="H67" s="13">
        <v>0</v>
      </c>
      <c r="I67" s="13">
        <v>0</v>
      </c>
      <c r="J67" s="13">
        <v>0</v>
      </c>
      <c r="K67" s="13">
        <v>0</v>
      </c>
      <c r="L67" s="13">
        <v>9429</v>
      </c>
      <c r="M67" s="13">
        <v>0</v>
      </c>
      <c r="N67" s="13">
        <v>10</v>
      </c>
      <c r="O67" s="13">
        <v>402</v>
      </c>
      <c r="P67" s="13">
        <v>0</v>
      </c>
      <c r="Q67" s="13">
        <v>9841</v>
      </c>
      <c r="R67" s="13">
        <f t="shared" si="7"/>
        <v>0</v>
      </c>
      <c r="S67" s="13"/>
      <c r="T67" s="13">
        <f t="shared" si="8"/>
        <v>9841</v>
      </c>
      <c r="U67" s="13">
        <f t="shared" si="4"/>
        <v>9841</v>
      </c>
      <c r="V67" s="13"/>
      <c r="W67" s="13">
        <f t="shared" si="5"/>
        <v>9429</v>
      </c>
      <c r="X67" s="13"/>
      <c r="Y67" s="13"/>
      <c r="Z67" s="13"/>
      <c r="AA67" s="13"/>
      <c r="AB67" s="13"/>
      <c r="AC67" s="13"/>
      <c r="AD67" s="13"/>
      <c r="AE67" s="13"/>
      <c r="AF67" s="13"/>
      <c r="AG67" s="13">
        <f t="shared" si="9"/>
        <v>0</v>
      </c>
      <c r="AH67" s="13"/>
      <c r="AI67" s="13"/>
      <c r="AJ67" s="13"/>
      <c r="AK67" s="13"/>
      <c r="AL67" s="13"/>
      <c r="AM67" s="13"/>
      <c r="AN67" s="13"/>
      <c r="AO67" s="13"/>
      <c r="AP67" s="13">
        <v>0</v>
      </c>
      <c r="AQ67" s="13"/>
      <c r="AR67" s="13"/>
      <c r="AS67" s="13"/>
      <c r="AT67" s="13"/>
      <c r="AU67" s="13">
        <v>0</v>
      </c>
      <c r="AV67" s="13"/>
      <c r="AW67" s="13"/>
      <c r="AX67" s="13"/>
      <c r="AY67" s="13">
        <v>0</v>
      </c>
      <c r="AZ67" s="13"/>
      <c r="BA67" s="13">
        <v>0</v>
      </c>
      <c r="BB67" s="13"/>
      <c r="BC67" s="13">
        <v>0</v>
      </c>
      <c r="BD67" s="13">
        <v>0</v>
      </c>
      <c r="BE67" s="13">
        <v>0</v>
      </c>
      <c r="BF67" s="13">
        <v>0</v>
      </c>
      <c r="BG67" s="13">
        <v>0</v>
      </c>
      <c r="BH67" s="13">
        <v>0</v>
      </c>
      <c r="BI67" s="13"/>
      <c r="BJ67" s="13">
        <v>0</v>
      </c>
      <c r="BK67" s="13">
        <v>0</v>
      </c>
      <c r="BL67" s="13">
        <v>0</v>
      </c>
      <c r="BM67" s="13">
        <v>0</v>
      </c>
      <c r="BN67" s="13">
        <v>10</v>
      </c>
      <c r="BO67" s="13">
        <v>10</v>
      </c>
      <c r="BP67" s="13">
        <v>402</v>
      </c>
      <c r="BQ67" s="13"/>
      <c r="BR67" s="13">
        <v>735</v>
      </c>
      <c r="BS67" s="13">
        <v>85</v>
      </c>
      <c r="BT67" s="13">
        <v>0</v>
      </c>
      <c r="BU67" s="13">
        <v>0</v>
      </c>
      <c r="BV67" s="13">
        <v>825</v>
      </c>
      <c r="BW67" s="13"/>
      <c r="BX67" s="13"/>
      <c r="BY67" s="13"/>
      <c r="BZ67" s="13"/>
      <c r="CA67" s="13"/>
      <c r="CB67" s="13"/>
    </row>
    <row r="68" spans="1:80" x14ac:dyDescent="0.45">
      <c r="A68" t="s">
        <v>429</v>
      </c>
      <c r="B68" t="s">
        <v>430</v>
      </c>
      <c r="C68" s="13">
        <v>4526</v>
      </c>
      <c r="D68" s="13">
        <v>716</v>
      </c>
      <c r="E68" s="13">
        <v>442</v>
      </c>
      <c r="F68" s="13">
        <v>369</v>
      </c>
      <c r="G68" s="13">
        <f t="shared" si="6"/>
        <v>811</v>
      </c>
      <c r="H68" s="13">
        <v>0</v>
      </c>
      <c r="I68" s="13">
        <v>0</v>
      </c>
      <c r="J68" s="13">
        <v>109</v>
      </c>
      <c r="K68" s="13">
        <v>6162</v>
      </c>
      <c r="L68" s="13">
        <v>12755</v>
      </c>
      <c r="M68" s="13">
        <v>438</v>
      </c>
      <c r="N68" s="13">
        <v>2169</v>
      </c>
      <c r="O68" s="13">
        <v>1804</v>
      </c>
      <c r="P68" s="13">
        <v>8092</v>
      </c>
      <c r="Q68" s="13">
        <v>31420</v>
      </c>
      <c r="R68" s="13">
        <f t="shared" si="7"/>
        <v>1100</v>
      </c>
      <c r="S68" s="13"/>
      <c r="T68" s="13">
        <f t="shared" si="8"/>
        <v>37582</v>
      </c>
      <c r="U68" s="13">
        <f t="shared" si="4"/>
        <v>36482</v>
      </c>
      <c r="V68" s="13"/>
      <c r="W68" s="13">
        <f t="shared" si="5"/>
        <v>24417</v>
      </c>
      <c r="X68" s="13"/>
      <c r="Y68" s="13">
        <v>0</v>
      </c>
      <c r="Z68" s="13">
        <v>0</v>
      </c>
      <c r="AA68" s="13">
        <v>0</v>
      </c>
      <c r="AB68" s="13">
        <v>0</v>
      </c>
      <c r="AC68" s="13">
        <v>4</v>
      </c>
      <c r="AD68" s="13">
        <v>285</v>
      </c>
      <c r="AE68" s="13">
        <v>0</v>
      </c>
      <c r="AF68" s="13">
        <v>0</v>
      </c>
      <c r="AG68" s="13">
        <f t="shared" si="9"/>
        <v>289</v>
      </c>
      <c r="AH68" s="13">
        <v>0</v>
      </c>
      <c r="AI68" s="13">
        <v>289</v>
      </c>
      <c r="AJ68" s="13">
        <v>0</v>
      </c>
      <c r="AK68" s="13">
        <v>59</v>
      </c>
      <c r="AL68" s="13">
        <v>17</v>
      </c>
      <c r="AM68" s="13">
        <v>0</v>
      </c>
      <c r="AN68" s="13">
        <v>0</v>
      </c>
      <c r="AO68" s="13">
        <v>0</v>
      </c>
      <c r="AP68" s="13">
        <v>365</v>
      </c>
      <c r="AQ68" s="13">
        <v>73</v>
      </c>
      <c r="AR68" s="13">
        <v>0</v>
      </c>
      <c r="AS68" s="13">
        <v>0</v>
      </c>
      <c r="AT68" s="13">
        <v>0</v>
      </c>
      <c r="AU68" s="13">
        <v>73</v>
      </c>
      <c r="AV68" s="13">
        <v>0</v>
      </c>
      <c r="AW68" s="13">
        <v>0</v>
      </c>
      <c r="AX68" s="13">
        <v>0</v>
      </c>
      <c r="AY68" s="13">
        <v>0</v>
      </c>
      <c r="AZ68" s="13"/>
      <c r="BA68" s="13">
        <v>0</v>
      </c>
      <c r="BB68" s="13"/>
      <c r="BC68" s="13">
        <v>0</v>
      </c>
      <c r="BD68" s="13">
        <v>407</v>
      </c>
      <c r="BE68" s="13">
        <v>407</v>
      </c>
      <c r="BF68" s="13">
        <v>0</v>
      </c>
      <c r="BG68" s="13">
        <v>364</v>
      </c>
      <c r="BH68" s="13">
        <v>364</v>
      </c>
      <c r="BI68" s="13"/>
      <c r="BJ68" s="13">
        <v>0</v>
      </c>
      <c r="BK68" s="13">
        <v>0</v>
      </c>
      <c r="BL68" s="13">
        <v>227</v>
      </c>
      <c r="BM68" s="13">
        <v>0</v>
      </c>
      <c r="BN68" s="13">
        <v>1171</v>
      </c>
      <c r="BO68" s="13">
        <v>2169</v>
      </c>
      <c r="BP68" s="13">
        <v>1804</v>
      </c>
      <c r="BQ68" s="13"/>
      <c r="BR68" s="13">
        <v>415</v>
      </c>
      <c r="BS68" s="13">
        <v>410</v>
      </c>
      <c r="BT68" s="13">
        <v>0</v>
      </c>
      <c r="BU68" s="13">
        <v>0</v>
      </c>
      <c r="BV68" s="13">
        <v>825</v>
      </c>
      <c r="BW68" s="13">
        <v>0</v>
      </c>
      <c r="BX68" s="13">
        <v>280</v>
      </c>
      <c r="BY68" s="13">
        <v>0</v>
      </c>
      <c r="BZ68" s="13">
        <v>0</v>
      </c>
      <c r="CA68" s="13">
        <v>280</v>
      </c>
      <c r="CB68" s="13">
        <v>425</v>
      </c>
    </row>
    <row r="69" spans="1:80" x14ac:dyDescent="0.45">
      <c r="A69" t="s">
        <v>423</v>
      </c>
      <c r="B69" t="s">
        <v>424</v>
      </c>
      <c r="C69" s="13">
        <v>4380</v>
      </c>
      <c r="D69" s="13">
        <v>150</v>
      </c>
      <c r="E69" s="13">
        <v>328</v>
      </c>
      <c r="F69" s="13">
        <v>0</v>
      </c>
      <c r="G69" s="13">
        <f t="shared" ref="G69:G100" si="10">E69+F69</f>
        <v>328</v>
      </c>
      <c r="H69" s="13">
        <v>0</v>
      </c>
      <c r="I69" s="13">
        <v>0</v>
      </c>
      <c r="J69" s="13">
        <v>158</v>
      </c>
      <c r="K69" s="13">
        <v>5016</v>
      </c>
      <c r="L69" s="13">
        <v>10758</v>
      </c>
      <c r="M69" s="13">
        <v>11</v>
      </c>
      <c r="N69" s="13">
        <v>2030</v>
      </c>
      <c r="O69" s="13">
        <v>1374</v>
      </c>
      <c r="P69" s="13">
        <v>6600</v>
      </c>
      <c r="Q69" s="13">
        <v>25789</v>
      </c>
      <c r="R69" s="13">
        <f t="shared" ref="R69:R100" si="11">G69+AG69</f>
        <v>339</v>
      </c>
      <c r="S69" s="13"/>
      <c r="T69" s="13">
        <f t="shared" ref="T69:T100" si="12">K69+Q69</f>
        <v>30805</v>
      </c>
      <c r="U69" s="13">
        <f t="shared" si="4"/>
        <v>30466</v>
      </c>
      <c r="V69" s="13"/>
      <c r="W69" s="13">
        <f t="shared" si="5"/>
        <v>20462</v>
      </c>
      <c r="X69" s="13"/>
      <c r="Y69" s="13">
        <v>0</v>
      </c>
      <c r="Z69" s="13">
        <v>0</v>
      </c>
      <c r="AA69" s="13">
        <v>0</v>
      </c>
      <c r="AB69" s="13">
        <v>0</v>
      </c>
      <c r="AC69" s="13">
        <v>0</v>
      </c>
      <c r="AD69" s="13">
        <v>11</v>
      </c>
      <c r="AE69" s="13">
        <v>0</v>
      </c>
      <c r="AF69" s="13">
        <v>0</v>
      </c>
      <c r="AG69" s="13">
        <f t="shared" ref="AG69:AG100" si="13">SUM(Y69:AF69)</f>
        <v>11</v>
      </c>
      <c r="AH69" s="13">
        <v>0</v>
      </c>
      <c r="AI69" s="13">
        <v>11</v>
      </c>
      <c r="AJ69" s="13">
        <v>0</v>
      </c>
      <c r="AK69" s="13">
        <v>0</v>
      </c>
      <c r="AL69" s="13">
        <v>0</v>
      </c>
      <c r="AM69" s="13">
        <v>0</v>
      </c>
      <c r="AN69" s="13">
        <v>0</v>
      </c>
      <c r="AO69" s="13">
        <v>0</v>
      </c>
      <c r="AP69" s="13">
        <v>11</v>
      </c>
      <c r="AQ69" s="13">
        <v>0</v>
      </c>
      <c r="AR69" s="13">
        <v>0</v>
      </c>
      <c r="AS69" s="13">
        <v>0</v>
      </c>
      <c r="AT69" s="13">
        <v>0</v>
      </c>
      <c r="AU69" s="13">
        <v>0</v>
      </c>
      <c r="AV69" s="13">
        <v>0</v>
      </c>
      <c r="AW69" s="13">
        <v>0</v>
      </c>
      <c r="AX69" s="13">
        <v>0</v>
      </c>
      <c r="AY69" s="13">
        <v>0</v>
      </c>
      <c r="AZ69" s="13"/>
      <c r="BA69" s="13">
        <v>0</v>
      </c>
      <c r="BB69" s="13"/>
      <c r="BC69" s="13">
        <v>0</v>
      </c>
      <c r="BD69" s="13">
        <v>240</v>
      </c>
      <c r="BE69" s="13">
        <v>240</v>
      </c>
      <c r="BF69" s="13">
        <v>351</v>
      </c>
      <c r="BG69" s="13">
        <v>509</v>
      </c>
      <c r="BH69" s="13">
        <v>860</v>
      </c>
      <c r="BI69" s="13"/>
      <c r="BJ69" s="13">
        <v>0</v>
      </c>
      <c r="BK69" s="13">
        <v>0</v>
      </c>
      <c r="BL69" s="13">
        <v>0</v>
      </c>
      <c r="BM69" s="13">
        <v>0</v>
      </c>
      <c r="BN69" s="13">
        <v>930</v>
      </c>
      <c r="BO69" s="13">
        <v>2030</v>
      </c>
      <c r="BP69" s="13">
        <v>1374</v>
      </c>
      <c r="BQ69" s="13"/>
      <c r="BR69" s="13">
        <v>435</v>
      </c>
      <c r="BS69" s="13">
        <v>445</v>
      </c>
      <c r="BT69" s="13">
        <v>0</v>
      </c>
      <c r="BU69" s="13">
        <v>0</v>
      </c>
      <c r="BV69" s="13">
        <v>880</v>
      </c>
      <c r="BW69" s="13">
        <v>0</v>
      </c>
      <c r="BX69" s="13">
        <v>305</v>
      </c>
      <c r="BY69" s="13">
        <v>0</v>
      </c>
      <c r="BZ69" s="13">
        <v>0</v>
      </c>
      <c r="CA69" s="13">
        <v>305</v>
      </c>
      <c r="CB69" s="13">
        <v>450</v>
      </c>
    </row>
    <row r="70" spans="1:80" x14ac:dyDescent="0.45">
      <c r="A70" t="s">
        <v>435</v>
      </c>
      <c r="B70" t="s">
        <v>436</v>
      </c>
      <c r="C70" s="13">
        <v>4471</v>
      </c>
      <c r="D70" s="13">
        <v>345</v>
      </c>
      <c r="E70" s="13">
        <v>330</v>
      </c>
      <c r="F70" s="13">
        <v>0</v>
      </c>
      <c r="G70" s="13">
        <f t="shared" si="10"/>
        <v>330</v>
      </c>
      <c r="H70" s="13">
        <v>0</v>
      </c>
      <c r="I70" s="13">
        <v>0</v>
      </c>
      <c r="J70" s="13">
        <v>501</v>
      </c>
      <c r="K70" s="13">
        <v>5647</v>
      </c>
      <c r="L70" s="13">
        <v>11081</v>
      </c>
      <c r="M70" s="13">
        <v>343</v>
      </c>
      <c r="N70" s="13">
        <v>2381</v>
      </c>
      <c r="O70" s="13">
        <v>992</v>
      </c>
      <c r="P70" s="13">
        <v>3737</v>
      </c>
      <c r="Q70" s="13">
        <v>24181</v>
      </c>
      <c r="R70" s="13">
        <f t="shared" si="11"/>
        <v>531</v>
      </c>
      <c r="S70" s="13"/>
      <c r="T70" s="13">
        <f t="shared" si="12"/>
        <v>29828</v>
      </c>
      <c r="U70" s="13">
        <f t="shared" ref="U70:U133" si="14">T70-R70</f>
        <v>29297</v>
      </c>
      <c r="V70" s="13"/>
      <c r="W70" s="13">
        <f t="shared" ref="W70:W133" si="15">T70-R70-N70-O70-P70</f>
        <v>22187</v>
      </c>
      <c r="X70" s="13"/>
      <c r="Y70" s="13">
        <v>0</v>
      </c>
      <c r="Z70" s="13">
        <v>0</v>
      </c>
      <c r="AA70" s="13">
        <v>0</v>
      </c>
      <c r="AB70" s="13">
        <v>0</v>
      </c>
      <c r="AC70" s="13">
        <v>0</v>
      </c>
      <c r="AD70" s="13">
        <v>201</v>
      </c>
      <c r="AE70" s="13">
        <v>0</v>
      </c>
      <c r="AF70" s="13">
        <v>0</v>
      </c>
      <c r="AG70" s="13">
        <f t="shared" si="13"/>
        <v>201</v>
      </c>
      <c r="AH70" s="13">
        <v>0</v>
      </c>
      <c r="AI70" s="13">
        <v>201</v>
      </c>
      <c r="AJ70" s="13">
        <v>0</v>
      </c>
      <c r="AK70" s="13">
        <v>0</v>
      </c>
      <c r="AL70" s="13">
        <v>5</v>
      </c>
      <c r="AM70" s="13">
        <v>0</v>
      </c>
      <c r="AN70" s="13">
        <v>0</v>
      </c>
      <c r="AO70" s="13">
        <v>0</v>
      </c>
      <c r="AP70" s="13">
        <v>206</v>
      </c>
      <c r="AQ70" s="13">
        <v>137</v>
      </c>
      <c r="AR70" s="13">
        <v>0</v>
      </c>
      <c r="AS70" s="13">
        <v>0</v>
      </c>
      <c r="AT70" s="13">
        <v>0</v>
      </c>
      <c r="AU70" s="13">
        <v>137</v>
      </c>
      <c r="AV70" s="13">
        <v>0</v>
      </c>
      <c r="AW70" s="13">
        <v>0</v>
      </c>
      <c r="AX70" s="13">
        <v>0</v>
      </c>
      <c r="AY70" s="13">
        <v>0</v>
      </c>
      <c r="AZ70" s="13"/>
      <c r="BA70" s="13">
        <v>0</v>
      </c>
      <c r="BB70" s="13"/>
      <c r="BC70" s="13">
        <v>0</v>
      </c>
      <c r="BD70" s="13">
        <v>0</v>
      </c>
      <c r="BE70" s="13">
        <v>0</v>
      </c>
      <c r="BF70" s="13">
        <v>0</v>
      </c>
      <c r="BG70" s="13">
        <v>1104</v>
      </c>
      <c r="BH70" s="13">
        <v>1104</v>
      </c>
      <c r="BI70" s="13"/>
      <c r="BJ70" s="13">
        <v>0</v>
      </c>
      <c r="BK70" s="13">
        <v>0</v>
      </c>
      <c r="BL70" s="13">
        <v>0</v>
      </c>
      <c r="BM70" s="13">
        <v>0</v>
      </c>
      <c r="BN70" s="13">
        <v>1277</v>
      </c>
      <c r="BO70" s="13">
        <v>2381</v>
      </c>
      <c r="BP70" s="13">
        <v>992</v>
      </c>
      <c r="BQ70" s="13"/>
      <c r="BR70" s="13">
        <v>430</v>
      </c>
      <c r="BS70" s="13">
        <v>450</v>
      </c>
      <c r="BT70" s="13">
        <v>0</v>
      </c>
      <c r="BU70" s="13">
        <v>0</v>
      </c>
      <c r="BV70" s="13">
        <v>880</v>
      </c>
      <c r="BW70" s="13">
        <v>0</v>
      </c>
      <c r="BX70" s="13">
        <v>325</v>
      </c>
      <c r="BY70" s="13">
        <v>0</v>
      </c>
      <c r="BZ70" s="13">
        <v>0</v>
      </c>
      <c r="CA70" s="13">
        <v>325</v>
      </c>
      <c r="CB70" s="13">
        <v>500</v>
      </c>
    </row>
    <row r="71" spans="1:80" x14ac:dyDescent="0.45">
      <c r="A71" t="s">
        <v>303</v>
      </c>
      <c r="B71" t="s">
        <v>304</v>
      </c>
      <c r="C71" s="13">
        <v>0</v>
      </c>
      <c r="D71" s="13">
        <v>0</v>
      </c>
      <c r="E71" s="13">
        <v>0</v>
      </c>
      <c r="F71" s="13">
        <v>0</v>
      </c>
      <c r="G71" s="13">
        <f t="shared" si="10"/>
        <v>0</v>
      </c>
      <c r="H71" s="13">
        <v>0</v>
      </c>
      <c r="I71" s="13">
        <v>0</v>
      </c>
      <c r="J71" s="13">
        <v>0</v>
      </c>
      <c r="K71" s="13">
        <v>0</v>
      </c>
      <c r="L71" s="13">
        <v>5039</v>
      </c>
      <c r="M71" s="13">
        <v>0</v>
      </c>
      <c r="N71" s="13">
        <v>5</v>
      </c>
      <c r="O71" s="13">
        <v>0</v>
      </c>
      <c r="P71" s="13">
        <v>0</v>
      </c>
      <c r="Q71" s="13">
        <v>5044</v>
      </c>
      <c r="R71" s="13">
        <f t="shared" si="11"/>
        <v>0</v>
      </c>
      <c r="S71" s="13"/>
      <c r="T71" s="13">
        <f t="shared" si="12"/>
        <v>5044</v>
      </c>
      <c r="U71" s="13">
        <f t="shared" si="14"/>
        <v>5044</v>
      </c>
      <c r="V71" s="13"/>
      <c r="W71" s="13">
        <f t="shared" si="15"/>
        <v>5039</v>
      </c>
      <c r="X71" s="13"/>
      <c r="Y71" s="13"/>
      <c r="Z71" s="13"/>
      <c r="AA71" s="13"/>
      <c r="AB71" s="13"/>
      <c r="AC71" s="13"/>
      <c r="AD71" s="13"/>
      <c r="AE71" s="13"/>
      <c r="AF71" s="13"/>
      <c r="AG71" s="13">
        <f t="shared" si="13"/>
        <v>0</v>
      </c>
      <c r="AH71" s="13"/>
      <c r="AI71" s="13"/>
      <c r="AJ71" s="13"/>
      <c r="AK71" s="13"/>
      <c r="AL71" s="13"/>
      <c r="AM71" s="13"/>
      <c r="AN71" s="13"/>
      <c r="AO71" s="13"/>
      <c r="AP71" s="13">
        <v>0</v>
      </c>
      <c r="AQ71" s="13"/>
      <c r="AR71" s="13"/>
      <c r="AS71" s="13"/>
      <c r="AT71" s="13"/>
      <c r="AU71" s="13">
        <v>0</v>
      </c>
      <c r="AV71" s="13"/>
      <c r="AW71" s="13"/>
      <c r="AX71" s="13"/>
      <c r="AY71" s="13">
        <v>0</v>
      </c>
      <c r="AZ71" s="13"/>
      <c r="BA71" s="13">
        <v>0</v>
      </c>
      <c r="BB71" s="13"/>
      <c r="BC71" s="13">
        <v>0</v>
      </c>
      <c r="BD71" s="13">
        <v>0</v>
      </c>
      <c r="BE71" s="13">
        <v>0</v>
      </c>
      <c r="BF71" s="13">
        <v>0</v>
      </c>
      <c r="BG71" s="13">
        <v>0</v>
      </c>
      <c r="BH71" s="13">
        <v>0</v>
      </c>
      <c r="BI71" s="13"/>
      <c r="BJ71" s="13">
        <v>0</v>
      </c>
      <c r="BK71" s="13">
        <v>0</v>
      </c>
      <c r="BL71" s="13">
        <v>0</v>
      </c>
      <c r="BM71" s="13">
        <v>0</v>
      </c>
      <c r="BN71" s="13">
        <v>5</v>
      </c>
      <c r="BO71" s="13">
        <v>5</v>
      </c>
      <c r="BP71" s="13">
        <v>0</v>
      </c>
      <c r="BQ71" s="13"/>
      <c r="BR71" s="13">
        <v>390</v>
      </c>
      <c r="BS71" s="13">
        <v>595</v>
      </c>
      <c r="BT71" s="13">
        <v>0</v>
      </c>
      <c r="BU71" s="13">
        <v>0</v>
      </c>
      <c r="BV71" s="13">
        <v>985</v>
      </c>
      <c r="BW71" s="13"/>
      <c r="BX71" s="13"/>
      <c r="BY71" s="13"/>
      <c r="BZ71" s="13"/>
      <c r="CA71" s="13"/>
      <c r="CB71" s="13"/>
    </row>
    <row r="72" spans="1:80" x14ac:dyDescent="0.45">
      <c r="A72" t="s">
        <v>247</v>
      </c>
      <c r="B72" t="s">
        <v>248</v>
      </c>
      <c r="C72" s="13">
        <v>0</v>
      </c>
      <c r="D72" s="13">
        <v>0</v>
      </c>
      <c r="E72" s="13">
        <v>0</v>
      </c>
      <c r="F72" s="13">
        <v>0</v>
      </c>
      <c r="G72" s="13">
        <f t="shared" si="10"/>
        <v>0</v>
      </c>
      <c r="H72" s="13">
        <v>0</v>
      </c>
      <c r="I72" s="13">
        <v>0</v>
      </c>
      <c r="J72" s="13">
        <v>0</v>
      </c>
      <c r="K72" s="13">
        <v>0</v>
      </c>
      <c r="L72" s="13">
        <v>6393</v>
      </c>
      <c r="M72" s="13">
        <v>0</v>
      </c>
      <c r="N72" s="13">
        <v>36</v>
      </c>
      <c r="O72" s="13">
        <v>1</v>
      </c>
      <c r="P72" s="13">
        <v>0</v>
      </c>
      <c r="Q72" s="13">
        <v>6430</v>
      </c>
      <c r="R72" s="13">
        <f t="shared" si="11"/>
        <v>0</v>
      </c>
      <c r="S72" s="13"/>
      <c r="T72" s="13">
        <f t="shared" si="12"/>
        <v>6430</v>
      </c>
      <c r="U72" s="13">
        <f t="shared" si="14"/>
        <v>6430</v>
      </c>
      <c r="V72" s="13"/>
      <c r="W72" s="13">
        <f t="shared" si="15"/>
        <v>6393</v>
      </c>
      <c r="X72" s="13"/>
      <c r="Y72" s="13">
        <v>0</v>
      </c>
      <c r="Z72" s="13">
        <v>0</v>
      </c>
      <c r="AA72" s="13">
        <v>0</v>
      </c>
      <c r="AB72" s="13">
        <v>0</v>
      </c>
      <c r="AC72" s="13">
        <v>0</v>
      </c>
      <c r="AD72" s="13">
        <v>0</v>
      </c>
      <c r="AE72" s="13">
        <v>0</v>
      </c>
      <c r="AF72" s="13">
        <v>0</v>
      </c>
      <c r="AG72" s="13">
        <f t="shared" si="13"/>
        <v>0</v>
      </c>
      <c r="AH72" s="13">
        <v>0</v>
      </c>
      <c r="AI72" s="13">
        <v>0</v>
      </c>
      <c r="AJ72" s="13">
        <v>0</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c r="BA72" s="13">
        <v>0</v>
      </c>
      <c r="BB72" s="13"/>
      <c r="BC72" s="13">
        <v>0</v>
      </c>
      <c r="BD72" s="13">
        <v>0</v>
      </c>
      <c r="BE72" s="13">
        <v>0</v>
      </c>
      <c r="BF72" s="13">
        <v>0</v>
      </c>
      <c r="BG72" s="13">
        <v>0</v>
      </c>
      <c r="BH72" s="13">
        <v>0</v>
      </c>
      <c r="BI72" s="13"/>
      <c r="BJ72" s="13">
        <v>0</v>
      </c>
      <c r="BK72" s="13">
        <v>0</v>
      </c>
      <c r="BL72" s="13">
        <v>0</v>
      </c>
      <c r="BM72" s="13">
        <v>0</v>
      </c>
      <c r="BN72" s="13">
        <v>36</v>
      </c>
      <c r="BO72" s="13">
        <v>36</v>
      </c>
      <c r="BP72" s="13">
        <v>1</v>
      </c>
      <c r="BQ72" s="13"/>
      <c r="BR72" s="13">
        <v>400</v>
      </c>
      <c r="BS72" s="13">
        <v>590</v>
      </c>
      <c r="BT72" s="13">
        <v>5</v>
      </c>
      <c r="BU72" s="13">
        <v>0</v>
      </c>
      <c r="BV72" s="13">
        <v>995</v>
      </c>
      <c r="BW72" s="13"/>
      <c r="BX72" s="13"/>
      <c r="BY72" s="13"/>
      <c r="BZ72" s="13"/>
      <c r="CA72" s="13"/>
      <c r="CB72" s="13"/>
    </row>
    <row r="73" spans="1:80" x14ac:dyDescent="0.45">
      <c r="A73" t="s">
        <v>353</v>
      </c>
      <c r="B73" t="s">
        <v>354</v>
      </c>
      <c r="C73" s="13">
        <v>0</v>
      </c>
      <c r="D73" s="13">
        <v>0</v>
      </c>
      <c r="E73" s="13">
        <v>0</v>
      </c>
      <c r="F73" s="13">
        <v>0</v>
      </c>
      <c r="G73" s="13">
        <f t="shared" si="10"/>
        <v>0</v>
      </c>
      <c r="H73" s="13">
        <v>0</v>
      </c>
      <c r="I73" s="13">
        <v>0</v>
      </c>
      <c r="J73" s="13">
        <v>0</v>
      </c>
      <c r="K73" s="13">
        <v>0</v>
      </c>
      <c r="L73" s="13">
        <v>7235</v>
      </c>
      <c r="M73" s="13">
        <v>0</v>
      </c>
      <c r="N73" s="13">
        <v>1</v>
      </c>
      <c r="O73" s="13">
        <v>0</v>
      </c>
      <c r="P73" s="13">
        <v>0</v>
      </c>
      <c r="Q73" s="13">
        <v>7236</v>
      </c>
      <c r="R73" s="13">
        <f t="shared" si="11"/>
        <v>0</v>
      </c>
      <c r="S73" s="13"/>
      <c r="T73" s="13">
        <f t="shared" si="12"/>
        <v>7236</v>
      </c>
      <c r="U73" s="13">
        <f t="shared" si="14"/>
        <v>7236</v>
      </c>
      <c r="V73" s="13"/>
      <c r="W73" s="13">
        <f t="shared" si="15"/>
        <v>7235</v>
      </c>
      <c r="X73" s="13"/>
      <c r="Y73" s="13"/>
      <c r="Z73" s="13"/>
      <c r="AA73" s="13"/>
      <c r="AB73" s="13"/>
      <c r="AC73" s="13"/>
      <c r="AD73" s="13"/>
      <c r="AE73" s="13"/>
      <c r="AF73" s="13"/>
      <c r="AG73" s="13">
        <f t="shared" si="13"/>
        <v>0</v>
      </c>
      <c r="AH73" s="13"/>
      <c r="AI73" s="13"/>
      <c r="AJ73" s="13"/>
      <c r="AK73" s="13"/>
      <c r="AL73" s="13"/>
      <c r="AM73" s="13"/>
      <c r="AN73" s="13"/>
      <c r="AO73" s="13"/>
      <c r="AP73" s="13">
        <v>0</v>
      </c>
      <c r="AQ73" s="13"/>
      <c r="AR73" s="13"/>
      <c r="AS73" s="13"/>
      <c r="AT73" s="13"/>
      <c r="AU73" s="13">
        <v>0</v>
      </c>
      <c r="AV73" s="13"/>
      <c r="AW73" s="13"/>
      <c r="AX73" s="13"/>
      <c r="AY73" s="13">
        <v>0</v>
      </c>
      <c r="AZ73" s="13"/>
      <c r="BA73" s="13">
        <v>0</v>
      </c>
      <c r="BB73" s="13"/>
      <c r="BC73" s="13">
        <v>0</v>
      </c>
      <c r="BD73" s="13">
        <v>1</v>
      </c>
      <c r="BE73" s="13">
        <v>1</v>
      </c>
      <c r="BF73" s="13">
        <v>0</v>
      </c>
      <c r="BG73" s="13">
        <v>0</v>
      </c>
      <c r="BH73" s="13">
        <v>0</v>
      </c>
      <c r="BI73" s="13"/>
      <c r="BJ73" s="13">
        <v>0</v>
      </c>
      <c r="BK73" s="13">
        <v>0</v>
      </c>
      <c r="BL73" s="13">
        <v>0</v>
      </c>
      <c r="BM73" s="13">
        <v>0</v>
      </c>
      <c r="BN73" s="13">
        <v>0</v>
      </c>
      <c r="BO73" s="13">
        <v>1</v>
      </c>
      <c r="BP73" s="13">
        <v>0</v>
      </c>
      <c r="BQ73" s="13"/>
      <c r="BR73" s="13">
        <v>640</v>
      </c>
      <c r="BS73" s="13">
        <v>370</v>
      </c>
      <c r="BT73" s="13">
        <v>0</v>
      </c>
      <c r="BU73" s="13">
        <v>0</v>
      </c>
      <c r="BV73" s="13">
        <v>1010</v>
      </c>
      <c r="BW73" s="13"/>
      <c r="BX73" s="13"/>
      <c r="BY73" s="13"/>
      <c r="BZ73" s="13"/>
      <c r="CA73" s="13"/>
      <c r="CB73" s="13"/>
    </row>
    <row r="74" spans="1:80" x14ac:dyDescent="0.45">
      <c r="A74" t="s">
        <v>361</v>
      </c>
      <c r="B74" t="s">
        <v>362</v>
      </c>
      <c r="C74" s="13">
        <v>0</v>
      </c>
      <c r="D74" s="13">
        <v>0</v>
      </c>
      <c r="E74" s="13">
        <v>0</v>
      </c>
      <c r="F74" s="13">
        <v>0</v>
      </c>
      <c r="G74" s="13">
        <f t="shared" si="10"/>
        <v>0</v>
      </c>
      <c r="H74" s="13">
        <v>0</v>
      </c>
      <c r="I74" s="13">
        <v>0</v>
      </c>
      <c r="J74" s="13">
        <v>0</v>
      </c>
      <c r="K74" s="13">
        <v>0</v>
      </c>
      <c r="L74" s="13">
        <v>5707</v>
      </c>
      <c r="M74" s="13">
        <v>0</v>
      </c>
      <c r="N74" s="13">
        <v>360</v>
      </c>
      <c r="O74" s="13">
        <v>1</v>
      </c>
      <c r="P74" s="13">
        <v>0</v>
      </c>
      <c r="Q74" s="13">
        <v>6068</v>
      </c>
      <c r="R74" s="13">
        <f t="shared" si="11"/>
        <v>0</v>
      </c>
      <c r="S74" s="13"/>
      <c r="T74" s="13">
        <f t="shared" si="12"/>
        <v>6068</v>
      </c>
      <c r="U74" s="13">
        <f t="shared" si="14"/>
        <v>6068</v>
      </c>
      <c r="V74" s="13"/>
      <c r="W74" s="13">
        <f t="shared" si="15"/>
        <v>5707</v>
      </c>
      <c r="X74" s="13"/>
      <c r="Y74" s="13">
        <v>0</v>
      </c>
      <c r="Z74" s="13">
        <v>0</v>
      </c>
      <c r="AA74" s="13">
        <v>0</v>
      </c>
      <c r="AB74" s="13">
        <v>0</v>
      </c>
      <c r="AC74" s="13">
        <v>0</v>
      </c>
      <c r="AD74" s="13">
        <v>0</v>
      </c>
      <c r="AE74" s="13">
        <v>0</v>
      </c>
      <c r="AF74" s="13">
        <v>0</v>
      </c>
      <c r="AG74" s="13">
        <f t="shared" si="13"/>
        <v>0</v>
      </c>
      <c r="AH74" s="13">
        <v>0</v>
      </c>
      <c r="AI74" s="13">
        <v>0</v>
      </c>
      <c r="AJ74" s="13">
        <v>0</v>
      </c>
      <c r="AK74" s="13">
        <v>0</v>
      </c>
      <c r="AL74" s="13">
        <v>0</v>
      </c>
      <c r="AM74" s="13">
        <v>0</v>
      </c>
      <c r="AN74" s="13">
        <v>0</v>
      </c>
      <c r="AO74" s="13">
        <v>0</v>
      </c>
      <c r="AP74" s="13">
        <v>0</v>
      </c>
      <c r="AQ74" s="13">
        <v>0</v>
      </c>
      <c r="AR74" s="13">
        <v>0</v>
      </c>
      <c r="AS74" s="13">
        <v>0</v>
      </c>
      <c r="AT74" s="13">
        <v>0</v>
      </c>
      <c r="AU74" s="13">
        <v>0</v>
      </c>
      <c r="AV74" s="13">
        <v>0</v>
      </c>
      <c r="AW74" s="13">
        <v>0</v>
      </c>
      <c r="AX74" s="13">
        <v>0</v>
      </c>
      <c r="AY74" s="13">
        <v>0</v>
      </c>
      <c r="AZ74" s="13"/>
      <c r="BA74" s="13">
        <v>0</v>
      </c>
      <c r="BB74" s="13"/>
      <c r="BC74" s="13">
        <v>0</v>
      </c>
      <c r="BD74" s="13">
        <v>0</v>
      </c>
      <c r="BE74" s="13">
        <v>0</v>
      </c>
      <c r="BF74" s="13">
        <v>0</v>
      </c>
      <c r="BG74" s="13">
        <v>0</v>
      </c>
      <c r="BH74" s="13">
        <v>0</v>
      </c>
      <c r="BI74" s="13"/>
      <c r="BJ74" s="13">
        <v>0</v>
      </c>
      <c r="BK74" s="13">
        <v>0</v>
      </c>
      <c r="BL74" s="13">
        <v>0</v>
      </c>
      <c r="BM74" s="13">
        <v>0</v>
      </c>
      <c r="BN74" s="13">
        <v>360</v>
      </c>
      <c r="BO74" s="13">
        <v>360</v>
      </c>
      <c r="BP74" s="13">
        <v>1</v>
      </c>
      <c r="BQ74" s="13"/>
      <c r="BR74" s="13">
        <v>545</v>
      </c>
      <c r="BS74" s="13">
        <v>480</v>
      </c>
      <c r="BT74" s="13">
        <v>0</v>
      </c>
      <c r="BU74" s="13">
        <v>0</v>
      </c>
      <c r="BV74" s="13">
        <v>1025</v>
      </c>
      <c r="BW74" s="13"/>
      <c r="BX74" s="13"/>
      <c r="BY74" s="13"/>
      <c r="BZ74" s="13"/>
      <c r="CA74" s="13"/>
      <c r="CB74" s="13"/>
    </row>
    <row r="75" spans="1:80" x14ac:dyDescent="0.45">
      <c r="A75" t="s">
        <v>415</v>
      </c>
      <c r="B75" t="s">
        <v>416</v>
      </c>
      <c r="C75" s="13">
        <v>0</v>
      </c>
      <c r="D75" s="13">
        <v>0</v>
      </c>
      <c r="E75" s="13">
        <v>0</v>
      </c>
      <c r="F75" s="13">
        <v>0</v>
      </c>
      <c r="G75" s="13">
        <f t="shared" si="10"/>
        <v>0</v>
      </c>
      <c r="H75" s="13">
        <v>0</v>
      </c>
      <c r="I75" s="13">
        <v>0</v>
      </c>
      <c r="J75" s="13">
        <v>0</v>
      </c>
      <c r="K75" s="13">
        <v>0</v>
      </c>
      <c r="L75" s="13">
        <v>6712</v>
      </c>
      <c r="M75" s="13">
        <v>0</v>
      </c>
      <c r="N75" s="13">
        <v>3371</v>
      </c>
      <c r="O75" s="13">
        <v>121</v>
      </c>
      <c r="P75" s="13">
        <v>0</v>
      </c>
      <c r="Q75" s="13">
        <v>10204</v>
      </c>
      <c r="R75" s="13">
        <f t="shared" si="11"/>
        <v>0</v>
      </c>
      <c r="S75" s="13"/>
      <c r="T75" s="13">
        <f t="shared" si="12"/>
        <v>10204</v>
      </c>
      <c r="U75" s="13">
        <f t="shared" si="14"/>
        <v>10204</v>
      </c>
      <c r="V75" s="13"/>
      <c r="W75" s="13">
        <f t="shared" si="15"/>
        <v>6712</v>
      </c>
      <c r="X75" s="13"/>
      <c r="Y75" s="13"/>
      <c r="Z75" s="13"/>
      <c r="AA75" s="13"/>
      <c r="AB75" s="13"/>
      <c r="AC75" s="13"/>
      <c r="AD75" s="13"/>
      <c r="AE75" s="13"/>
      <c r="AF75" s="13"/>
      <c r="AG75" s="13">
        <f t="shared" si="13"/>
        <v>0</v>
      </c>
      <c r="AH75" s="13"/>
      <c r="AI75" s="13"/>
      <c r="AJ75" s="13"/>
      <c r="AK75" s="13"/>
      <c r="AL75" s="13"/>
      <c r="AM75" s="13"/>
      <c r="AN75" s="13"/>
      <c r="AO75" s="13"/>
      <c r="AP75" s="13">
        <v>0</v>
      </c>
      <c r="AQ75" s="13"/>
      <c r="AR75" s="13"/>
      <c r="AS75" s="13"/>
      <c r="AT75" s="13"/>
      <c r="AU75" s="13">
        <v>0</v>
      </c>
      <c r="AV75" s="13"/>
      <c r="AW75" s="13"/>
      <c r="AX75" s="13"/>
      <c r="AY75" s="13">
        <v>0</v>
      </c>
      <c r="AZ75" s="13"/>
      <c r="BA75" s="13">
        <v>1963</v>
      </c>
      <c r="BB75" s="13"/>
      <c r="BC75" s="13">
        <v>0</v>
      </c>
      <c r="BD75" s="13">
        <v>1408</v>
      </c>
      <c r="BE75" s="13">
        <v>3371</v>
      </c>
      <c r="BF75" s="13">
        <v>0</v>
      </c>
      <c r="BG75" s="13">
        <v>0</v>
      </c>
      <c r="BH75" s="13">
        <v>0</v>
      </c>
      <c r="BI75" s="13"/>
      <c r="BJ75" s="13">
        <v>0</v>
      </c>
      <c r="BK75" s="13">
        <v>0</v>
      </c>
      <c r="BL75" s="13">
        <v>0</v>
      </c>
      <c r="BM75" s="13">
        <v>0</v>
      </c>
      <c r="BN75" s="13">
        <v>0</v>
      </c>
      <c r="BO75" s="13">
        <v>3371</v>
      </c>
      <c r="BP75" s="13">
        <v>121</v>
      </c>
      <c r="BQ75" s="13"/>
      <c r="BR75" s="13">
        <v>570</v>
      </c>
      <c r="BS75" s="13">
        <v>455</v>
      </c>
      <c r="BT75" s="13">
        <v>0</v>
      </c>
      <c r="BU75" s="13">
        <v>0</v>
      </c>
      <c r="BV75" s="13">
        <v>1025</v>
      </c>
      <c r="BW75" s="13"/>
      <c r="BX75" s="13"/>
      <c r="BY75" s="13"/>
      <c r="BZ75" s="13"/>
      <c r="CA75" s="13"/>
      <c r="CB75" s="13"/>
    </row>
    <row r="76" spans="1:80" x14ac:dyDescent="0.45">
      <c r="A76" t="s">
        <v>431</v>
      </c>
      <c r="B76" t="s">
        <v>432</v>
      </c>
      <c r="C76" s="13">
        <v>4827</v>
      </c>
      <c r="D76" s="13">
        <v>16</v>
      </c>
      <c r="E76" s="13">
        <v>663</v>
      </c>
      <c r="F76" s="13">
        <v>0</v>
      </c>
      <c r="G76" s="13">
        <f t="shared" si="10"/>
        <v>663</v>
      </c>
      <c r="H76" s="13">
        <v>0</v>
      </c>
      <c r="I76" s="13">
        <v>0</v>
      </c>
      <c r="J76" s="13">
        <v>497</v>
      </c>
      <c r="K76" s="13">
        <v>6003</v>
      </c>
      <c r="L76" s="13">
        <v>11795</v>
      </c>
      <c r="M76" s="13">
        <v>348</v>
      </c>
      <c r="N76" s="13">
        <v>538</v>
      </c>
      <c r="O76" s="13">
        <v>217</v>
      </c>
      <c r="P76" s="13">
        <v>841</v>
      </c>
      <c r="Q76" s="13">
        <v>19742</v>
      </c>
      <c r="R76" s="13">
        <f t="shared" si="11"/>
        <v>859</v>
      </c>
      <c r="S76" s="13"/>
      <c r="T76" s="13">
        <f t="shared" si="12"/>
        <v>25745</v>
      </c>
      <c r="U76" s="13">
        <f t="shared" si="14"/>
        <v>24886</v>
      </c>
      <c r="V76" s="13"/>
      <c r="W76" s="13">
        <f t="shared" si="15"/>
        <v>23290</v>
      </c>
      <c r="X76" s="13"/>
      <c r="Y76" s="13">
        <v>0</v>
      </c>
      <c r="Z76" s="13">
        <v>0</v>
      </c>
      <c r="AA76" s="13">
        <v>0</v>
      </c>
      <c r="AB76" s="13">
        <v>0</v>
      </c>
      <c r="AC76" s="13">
        <v>0</v>
      </c>
      <c r="AD76" s="13">
        <v>196</v>
      </c>
      <c r="AE76" s="13">
        <v>0</v>
      </c>
      <c r="AF76" s="13">
        <v>0</v>
      </c>
      <c r="AG76" s="13">
        <f t="shared" si="13"/>
        <v>196</v>
      </c>
      <c r="AH76" s="13">
        <v>54</v>
      </c>
      <c r="AI76" s="13">
        <v>250</v>
      </c>
      <c r="AJ76" s="13">
        <v>88</v>
      </c>
      <c r="AK76" s="13">
        <v>0</v>
      </c>
      <c r="AL76" s="13">
        <v>3</v>
      </c>
      <c r="AM76" s="13">
        <v>0</v>
      </c>
      <c r="AN76" s="13">
        <v>1</v>
      </c>
      <c r="AO76" s="13">
        <v>1</v>
      </c>
      <c r="AP76" s="13">
        <v>343</v>
      </c>
      <c r="AQ76" s="13">
        <v>0</v>
      </c>
      <c r="AR76" s="13">
        <v>5</v>
      </c>
      <c r="AS76" s="13">
        <v>0</v>
      </c>
      <c r="AT76" s="13">
        <v>0</v>
      </c>
      <c r="AU76" s="13">
        <v>5</v>
      </c>
      <c r="AV76" s="13">
        <v>0</v>
      </c>
      <c r="AW76" s="13">
        <v>0</v>
      </c>
      <c r="AX76" s="13">
        <v>0</v>
      </c>
      <c r="AY76" s="13">
        <v>0</v>
      </c>
      <c r="AZ76" s="13"/>
      <c r="BA76" s="13">
        <v>0</v>
      </c>
      <c r="BB76" s="13"/>
      <c r="BC76" s="13">
        <v>0</v>
      </c>
      <c r="BD76" s="13">
        <v>0</v>
      </c>
      <c r="BE76" s="13">
        <v>0</v>
      </c>
      <c r="BF76" s="13">
        <v>0</v>
      </c>
      <c r="BG76" s="13">
        <v>95</v>
      </c>
      <c r="BH76" s="13">
        <v>95</v>
      </c>
      <c r="BI76" s="13"/>
      <c r="BJ76" s="13">
        <v>0</v>
      </c>
      <c r="BK76" s="13">
        <v>0</v>
      </c>
      <c r="BL76" s="13">
        <v>0</v>
      </c>
      <c r="BM76" s="13">
        <v>0</v>
      </c>
      <c r="BN76" s="13">
        <v>443</v>
      </c>
      <c r="BO76" s="13">
        <v>538</v>
      </c>
      <c r="BP76" s="13">
        <v>217</v>
      </c>
      <c r="BQ76" s="13"/>
      <c r="BR76" s="13">
        <v>715</v>
      </c>
      <c r="BS76" s="13">
        <v>335</v>
      </c>
      <c r="BT76" s="13">
        <v>5</v>
      </c>
      <c r="BU76" s="13">
        <v>0</v>
      </c>
      <c r="BV76" s="13">
        <v>1055</v>
      </c>
      <c r="BW76" s="13">
        <v>0</v>
      </c>
      <c r="BX76" s="13">
        <v>85</v>
      </c>
      <c r="BY76" s="13">
        <v>0</v>
      </c>
      <c r="BZ76" s="13">
        <v>0</v>
      </c>
      <c r="CA76" s="13">
        <v>85</v>
      </c>
      <c r="CB76" s="13">
        <v>180</v>
      </c>
    </row>
    <row r="77" spans="1:80" x14ac:dyDescent="0.45">
      <c r="A77" t="s">
        <v>227</v>
      </c>
      <c r="B77" t="s">
        <v>228</v>
      </c>
      <c r="C77" s="13">
        <v>4822</v>
      </c>
      <c r="D77" s="13">
        <v>535</v>
      </c>
      <c r="E77" s="13">
        <v>402</v>
      </c>
      <c r="F77" s="13">
        <v>4</v>
      </c>
      <c r="G77" s="13">
        <f t="shared" si="10"/>
        <v>406</v>
      </c>
      <c r="H77" s="13">
        <v>0</v>
      </c>
      <c r="I77" s="13">
        <v>0</v>
      </c>
      <c r="J77" s="13">
        <v>117</v>
      </c>
      <c r="K77" s="13">
        <v>5880</v>
      </c>
      <c r="L77" s="13">
        <v>15025</v>
      </c>
      <c r="M77" s="13">
        <v>409</v>
      </c>
      <c r="N77" s="13">
        <v>11930</v>
      </c>
      <c r="O77" s="13">
        <v>0</v>
      </c>
      <c r="P77" s="13">
        <v>0</v>
      </c>
      <c r="Q77" s="13">
        <v>33244</v>
      </c>
      <c r="R77" s="13">
        <f t="shared" si="11"/>
        <v>469</v>
      </c>
      <c r="S77" s="13"/>
      <c r="T77" s="13">
        <f t="shared" si="12"/>
        <v>39124</v>
      </c>
      <c r="U77" s="13">
        <f t="shared" si="14"/>
        <v>38655</v>
      </c>
      <c r="V77" s="13"/>
      <c r="W77" s="13">
        <f t="shared" si="15"/>
        <v>26725</v>
      </c>
      <c r="X77" s="13"/>
      <c r="Y77" s="13">
        <v>0</v>
      </c>
      <c r="Z77" s="13">
        <v>0</v>
      </c>
      <c r="AA77" s="13">
        <v>0</v>
      </c>
      <c r="AB77" s="13">
        <v>0</v>
      </c>
      <c r="AC77" s="13">
        <v>0</v>
      </c>
      <c r="AD77" s="13">
        <v>63</v>
      </c>
      <c r="AE77" s="13">
        <v>0</v>
      </c>
      <c r="AF77" s="13">
        <v>0</v>
      </c>
      <c r="AG77" s="13">
        <f t="shared" si="13"/>
        <v>63</v>
      </c>
      <c r="AH77" s="13">
        <v>0</v>
      </c>
      <c r="AI77" s="13">
        <v>63</v>
      </c>
      <c r="AJ77" s="13">
        <v>16</v>
      </c>
      <c r="AK77" s="13">
        <v>53</v>
      </c>
      <c r="AL77" s="13">
        <v>211</v>
      </c>
      <c r="AM77" s="13">
        <v>0</v>
      </c>
      <c r="AN77" s="13">
        <v>57</v>
      </c>
      <c r="AO77" s="13">
        <v>9</v>
      </c>
      <c r="AP77" s="13">
        <v>409</v>
      </c>
      <c r="AQ77" s="13">
        <v>0</v>
      </c>
      <c r="AR77" s="13">
        <v>0</v>
      </c>
      <c r="AS77" s="13">
        <v>0</v>
      </c>
      <c r="AT77" s="13">
        <v>0</v>
      </c>
      <c r="AU77" s="13">
        <v>0</v>
      </c>
      <c r="AV77" s="13">
        <v>0</v>
      </c>
      <c r="AW77" s="13">
        <v>0</v>
      </c>
      <c r="AX77" s="13">
        <v>0</v>
      </c>
      <c r="AY77" s="13">
        <v>0</v>
      </c>
      <c r="AZ77" s="13"/>
      <c r="BA77" s="13">
        <v>0</v>
      </c>
      <c r="BB77" s="13"/>
      <c r="BC77" s="13">
        <v>0</v>
      </c>
      <c r="BD77" s="13">
        <v>446</v>
      </c>
      <c r="BE77" s="13">
        <v>446</v>
      </c>
      <c r="BF77" s="13">
        <v>1273</v>
      </c>
      <c r="BG77" s="13">
        <v>218</v>
      </c>
      <c r="BH77" s="13">
        <v>1491</v>
      </c>
      <c r="BI77" s="13"/>
      <c r="BJ77" s="13">
        <v>0</v>
      </c>
      <c r="BK77" s="13">
        <v>0</v>
      </c>
      <c r="BL77" s="13">
        <v>0</v>
      </c>
      <c r="BM77" s="13">
        <v>0</v>
      </c>
      <c r="BN77" s="13">
        <v>9993</v>
      </c>
      <c r="BO77" s="13">
        <v>11930</v>
      </c>
      <c r="BP77" s="13">
        <v>0</v>
      </c>
      <c r="BQ77" s="13"/>
      <c r="BR77" s="13">
        <v>545</v>
      </c>
      <c r="BS77" s="13">
        <v>535</v>
      </c>
      <c r="BT77" s="13">
        <v>5</v>
      </c>
      <c r="BU77" s="13">
        <v>0</v>
      </c>
      <c r="BV77" s="13">
        <v>1085</v>
      </c>
      <c r="BW77" s="13">
        <v>15</v>
      </c>
      <c r="BX77" s="13">
        <v>735</v>
      </c>
      <c r="BY77" s="13">
        <v>15</v>
      </c>
      <c r="BZ77" s="13">
        <v>0</v>
      </c>
      <c r="CA77" s="13">
        <v>765</v>
      </c>
      <c r="CB77" s="13">
        <v>895</v>
      </c>
    </row>
    <row r="78" spans="1:80" x14ac:dyDescent="0.45">
      <c r="A78" t="s">
        <v>393</v>
      </c>
      <c r="B78" t="s">
        <v>394</v>
      </c>
      <c r="C78" s="13">
        <v>0</v>
      </c>
      <c r="D78" s="13">
        <v>0</v>
      </c>
      <c r="E78" s="13">
        <v>0</v>
      </c>
      <c r="F78" s="13">
        <v>0</v>
      </c>
      <c r="G78" s="13">
        <f t="shared" si="10"/>
        <v>0</v>
      </c>
      <c r="H78" s="13">
        <v>0</v>
      </c>
      <c r="I78" s="13">
        <v>0</v>
      </c>
      <c r="J78" s="13">
        <v>0</v>
      </c>
      <c r="K78" s="13">
        <v>0</v>
      </c>
      <c r="L78" s="13">
        <v>7420</v>
      </c>
      <c r="M78" s="13">
        <v>0</v>
      </c>
      <c r="N78" s="13">
        <v>88</v>
      </c>
      <c r="O78" s="13">
        <v>0</v>
      </c>
      <c r="P78" s="13">
        <v>0</v>
      </c>
      <c r="Q78" s="13">
        <v>7508</v>
      </c>
      <c r="R78" s="13">
        <f t="shared" si="11"/>
        <v>0</v>
      </c>
      <c r="S78" s="13"/>
      <c r="T78" s="13">
        <f t="shared" si="12"/>
        <v>7508</v>
      </c>
      <c r="U78" s="13">
        <f t="shared" si="14"/>
        <v>7508</v>
      </c>
      <c r="V78" s="13"/>
      <c r="W78" s="13">
        <f t="shared" si="15"/>
        <v>7420</v>
      </c>
      <c r="X78" s="13"/>
      <c r="Y78" s="13"/>
      <c r="Z78" s="13"/>
      <c r="AA78" s="13"/>
      <c r="AB78" s="13"/>
      <c r="AC78" s="13"/>
      <c r="AD78" s="13"/>
      <c r="AE78" s="13"/>
      <c r="AF78" s="13"/>
      <c r="AG78" s="13">
        <f t="shared" si="13"/>
        <v>0</v>
      </c>
      <c r="AH78" s="13"/>
      <c r="AI78" s="13"/>
      <c r="AJ78" s="13"/>
      <c r="AK78" s="13"/>
      <c r="AL78" s="13"/>
      <c r="AM78" s="13"/>
      <c r="AN78" s="13"/>
      <c r="AO78" s="13"/>
      <c r="AP78" s="13">
        <v>0</v>
      </c>
      <c r="AQ78" s="13"/>
      <c r="AR78" s="13"/>
      <c r="AS78" s="13"/>
      <c r="AT78" s="13"/>
      <c r="AU78" s="13">
        <v>0</v>
      </c>
      <c r="AV78" s="13"/>
      <c r="AW78" s="13"/>
      <c r="AX78" s="13"/>
      <c r="AY78" s="13">
        <v>0</v>
      </c>
      <c r="AZ78" s="13"/>
      <c r="BA78" s="13">
        <v>0</v>
      </c>
      <c r="BB78" s="13"/>
      <c r="BC78" s="13">
        <v>0</v>
      </c>
      <c r="BD78" s="13">
        <v>0</v>
      </c>
      <c r="BE78" s="13">
        <v>0</v>
      </c>
      <c r="BF78" s="13">
        <v>0</v>
      </c>
      <c r="BG78" s="13">
        <v>0</v>
      </c>
      <c r="BH78" s="13">
        <v>0</v>
      </c>
      <c r="BI78" s="13"/>
      <c r="BJ78" s="13">
        <v>0</v>
      </c>
      <c r="BK78" s="13">
        <v>0</v>
      </c>
      <c r="BL78" s="13">
        <v>0</v>
      </c>
      <c r="BM78" s="13">
        <v>0</v>
      </c>
      <c r="BN78" s="13">
        <v>88</v>
      </c>
      <c r="BO78" s="13">
        <v>88</v>
      </c>
      <c r="BP78" s="13">
        <v>0</v>
      </c>
      <c r="BQ78" s="13"/>
      <c r="BR78" s="13">
        <v>490</v>
      </c>
      <c r="BS78" s="13">
        <v>635</v>
      </c>
      <c r="BT78" s="13">
        <v>0</v>
      </c>
      <c r="BU78" s="13">
        <v>0</v>
      </c>
      <c r="BV78" s="13">
        <v>1125</v>
      </c>
      <c r="BW78" s="13"/>
      <c r="BX78" s="13"/>
      <c r="BY78" s="13"/>
      <c r="BZ78" s="13"/>
      <c r="CA78" s="13"/>
      <c r="CB78" s="13"/>
    </row>
    <row r="79" spans="1:80" x14ac:dyDescent="0.45">
      <c r="A79" t="s">
        <v>425</v>
      </c>
      <c r="B79" t="s">
        <v>426</v>
      </c>
      <c r="C79" s="13">
        <v>1020</v>
      </c>
      <c r="D79" s="13">
        <v>406</v>
      </c>
      <c r="E79" s="13">
        <v>55</v>
      </c>
      <c r="F79" s="13">
        <v>270</v>
      </c>
      <c r="G79" s="13">
        <f t="shared" si="10"/>
        <v>325</v>
      </c>
      <c r="H79" s="13">
        <v>0</v>
      </c>
      <c r="I79" s="13">
        <v>0</v>
      </c>
      <c r="J79" s="13">
        <v>123</v>
      </c>
      <c r="K79" s="13">
        <v>1874</v>
      </c>
      <c r="L79" s="13">
        <v>11309</v>
      </c>
      <c r="M79" s="13">
        <v>148</v>
      </c>
      <c r="N79" s="13">
        <v>5474</v>
      </c>
      <c r="O79" s="13">
        <v>58</v>
      </c>
      <c r="P79" s="13">
        <v>2180</v>
      </c>
      <c r="Q79" s="13">
        <v>21043</v>
      </c>
      <c r="R79" s="13">
        <f t="shared" si="11"/>
        <v>325</v>
      </c>
      <c r="S79" s="13"/>
      <c r="T79" s="13">
        <f t="shared" si="12"/>
        <v>22917</v>
      </c>
      <c r="U79" s="13">
        <f t="shared" si="14"/>
        <v>22592</v>
      </c>
      <c r="V79" s="13"/>
      <c r="W79" s="13">
        <f t="shared" si="15"/>
        <v>14880</v>
      </c>
      <c r="X79" s="13"/>
      <c r="Y79" s="13">
        <v>0</v>
      </c>
      <c r="Z79" s="13">
        <v>0</v>
      </c>
      <c r="AA79" s="13">
        <v>0</v>
      </c>
      <c r="AB79" s="13">
        <v>0</v>
      </c>
      <c r="AC79" s="13">
        <v>0</v>
      </c>
      <c r="AD79" s="13">
        <v>0</v>
      </c>
      <c r="AE79" s="13">
        <v>0</v>
      </c>
      <c r="AF79" s="13">
        <v>0</v>
      </c>
      <c r="AG79" s="13">
        <f t="shared" si="13"/>
        <v>0</v>
      </c>
      <c r="AH79" s="13">
        <v>0</v>
      </c>
      <c r="AI79" s="13">
        <v>0</v>
      </c>
      <c r="AJ79" s="13">
        <v>0</v>
      </c>
      <c r="AK79" s="13">
        <v>93</v>
      </c>
      <c r="AL79" s="13">
        <v>0</v>
      </c>
      <c r="AM79" s="13">
        <v>0</v>
      </c>
      <c r="AN79" s="13">
        <v>52</v>
      </c>
      <c r="AO79" s="13">
        <v>3</v>
      </c>
      <c r="AP79" s="13">
        <v>148</v>
      </c>
      <c r="AQ79" s="13">
        <v>0</v>
      </c>
      <c r="AR79" s="13">
        <v>0</v>
      </c>
      <c r="AS79" s="13">
        <v>0</v>
      </c>
      <c r="AT79" s="13">
        <v>0</v>
      </c>
      <c r="AU79" s="13">
        <v>0</v>
      </c>
      <c r="AV79" s="13">
        <v>0</v>
      </c>
      <c r="AW79" s="13">
        <v>0</v>
      </c>
      <c r="AX79" s="13">
        <v>0</v>
      </c>
      <c r="AY79" s="13">
        <v>0</v>
      </c>
      <c r="AZ79" s="13"/>
      <c r="BA79" s="13">
        <v>0</v>
      </c>
      <c r="BB79" s="13"/>
      <c r="BC79" s="13">
        <v>0</v>
      </c>
      <c r="BD79" s="13">
        <v>418</v>
      </c>
      <c r="BE79" s="13">
        <v>418</v>
      </c>
      <c r="BF79" s="13">
        <v>2524</v>
      </c>
      <c r="BG79" s="13">
        <v>1036</v>
      </c>
      <c r="BH79" s="13">
        <v>3560</v>
      </c>
      <c r="BI79" s="13"/>
      <c r="BJ79" s="13">
        <v>0</v>
      </c>
      <c r="BK79" s="13">
        <v>260</v>
      </c>
      <c r="BL79" s="13">
        <v>0</v>
      </c>
      <c r="BM79" s="13">
        <v>0</v>
      </c>
      <c r="BN79" s="13">
        <v>1236</v>
      </c>
      <c r="BO79" s="13">
        <v>5474</v>
      </c>
      <c r="BP79" s="13">
        <v>58</v>
      </c>
      <c r="BQ79" s="13"/>
      <c r="BR79" s="13">
        <v>575</v>
      </c>
      <c r="BS79" s="13">
        <v>570</v>
      </c>
      <c r="BT79" s="13">
        <v>5</v>
      </c>
      <c r="BU79" s="13">
        <v>0</v>
      </c>
      <c r="BV79" s="13">
        <v>1150</v>
      </c>
      <c r="BW79" s="13">
        <v>0</v>
      </c>
      <c r="BX79" s="13">
        <v>55</v>
      </c>
      <c r="BY79" s="13">
        <v>0</v>
      </c>
      <c r="BZ79" s="13">
        <v>0</v>
      </c>
      <c r="CA79" s="13">
        <v>60</v>
      </c>
      <c r="CB79" s="13">
        <v>240</v>
      </c>
    </row>
    <row r="80" spans="1:80" x14ac:dyDescent="0.45">
      <c r="A80" t="s">
        <v>313</v>
      </c>
      <c r="B80" t="s">
        <v>314</v>
      </c>
      <c r="C80" s="13">
        <v>2898</v>
      </c>
      <c r="D80" s="13">
        <v>0</v>
      </c>
      <c r="E80" s="13">
        <v>19139</v>
      </c>
      <c r="F80" s="13">
        <v>2264</v>
      </c>
      <c r="G80" s="13">
        <f t="shared" si="10"/>
        <v>21403</v>
      </c>
      <c r="H80" s="13">
        <v>0</v>
      </c>
      <c r="I80" s="13">
        <v>0</v>
      </c>
      <c r="J80" s="13">
        <v>2040</v>
      </c>
      <c r="K80" s="13">
        <v>26341</v>
      </c>
      <c r="L80" s="13">
        <v>22578</v>
      </c>
      <c r="M80" s="13">
        <v>167567</v>
      </c>
      <c r="N80" s="13">
        <v>18444</v>
      </c>
      <c r="O80" s="13">
        <v>269</v>
      </c>
      <c r="P80" s="13">
        <v>12306</v>
      </c>
      <c r="Q80" s="13">
        <v>247505</v>
      </c>
      <c r="R80" s="13">
        <f t="shared" si="11"/>
        <v>63957</v>
      </c>
      <c r="S80" s="13"/>
      <c r="T80" s="13">
        <f t="shared" si="12"/>
        <v>273846</v>
      </c>
      <c r="U80" s="13">
        <f t="shared" si="14"/>
        <v>209889</v>
      </c>
      <c r="V80" s="13"/>
      <c r="W80" s="13">
        <f t="shared" si="15"/>
        <v>178870</v>
      </c>
      <c r="X80" s="13"/>
      <c r="Y80" s="13">
        <v>1938</v>
      </c>
      <c r="Z80" s="13">
        <v>36619</v>
      </c>
      <c r="AA80" s="13">
        <v>105</v>
      </c>
      <c r="AB80" s="13">
        <v>670</v>
      </c>
      <c r="AC80" s="13">
        <v>2999</v>
      </c>
      <c r="AD80" s="13">
        <v>0</v>
      </c>
      <c r="AE80" s="13">
        <v>0</v>
      </c>
      <c r="AF80" s="13">
        <v>223</v>
      </c>
      <c r="AG80" s="13">
        <f t="shared" si="13"/>
        <v>42554</v>
      </c>
      <c r="AH80" s="13">
        <v>635</v>
      </c>
      <c r="AI80" s="13">
        <v>43189</v>
      </c>
      <c r="AJ80" s="13">
        <v>16372</v>
      </c>
      <c r="AK80" s="13">
        <v>4114</v>
      </c>
      <c r="AL80" s="13">
        <v>25218</v>
      </c>
      <c r="AM80" s="13">
        <v>0</v>
      </c>
      <c r="AN80" s="13">
        <v>1902</v>
      </c>
      <c r="AO80" s="13">
        <v>854</v>
      </c>
      <c r="AP80" s="13">
        <v>91649</v>
      </c>
      <c r="AQ80" s="13">
        <v>22307</v>
      </c>
      <c r="AR80" s="13">
        <v>125</v>
      </c>
      <c r="AS80" s="13">
        <v>10189</v>
      </c>
      <c r="AT80" s="13">
        <v>641</v>
      </c>
      <c r="AU80" s="13">
        <v>33262</v>
      </c>
      <c r="AV80" s="13">
        <v>8160</v>
      </c>
      <c r="AW80" s="13">
        <v>1191</v>
      </c>
      <c r="AX80" s="13">
        <v>33305</v>
      </c>
      <c r="AY80" s="13">
        <v>42656</v>
      </c>
      <c r="AZ80" s="13"/>
      <c r="BA80" s="13">
        <v>0</v>
      </c>
      <c r="BB80" s="13"/>
      <c r="BC80" s="13">
        <v>0</v>
      </c>
      <c r="BD80" s="13">
        <v>2002</v>
      </c>
      <c r="BE80" s="13">
        <v>2002</v>
      </c>
      <c r="BF80" s="13">
        <v>0</v>
      </c>
      <c r="BG80" s="13">
        <v>501</v>
      </c>
      <c r="BH80" s="13">
        <v>501</v>
      </c>
      <c r="BI80" s="13"/>
      <c r="BJ80" s="13">
        <v>0</v>
      </c>
      <c r="BK80" s="13">
        <v>0</v>
      </c>
      <c r="BL80" s="13">
        <v>0</v>
      </c>
      <c r="BM80" s="13">
        <v>0</v>
      </c>
      <c r="BN80" s="13">
        <v>15941</v>
      </c>
      <c r="BO80" s="13">
        <v>18444</v>
      </c>
      <c r="BP80" s="13">
        <v>269</v>
      </c>
      <c r="BQ80" s="13"/>
      <c r="BR80" s="13">
        <v>785</v>
      </c>
      <c r="BS80" s="13">
        <v>385</v>
      </c>
      <c r="BT80" s="13">
        <v>0</v>
      </c>
      <c r="BU80" s="13">
        <v>0</v>
      </c>
      <c r="BV80" s="13">
        <v>1170</v>
      </c>
      <c r="BW80" s="13">
        <v>0</v>
      </c>
      <c r="BX80" s="13">
        <v>965</v>
      </c>
      <c r="BY80" s="13">
        <v>0</v>
      </c>
      <c r="BZ80" s="13">
        <v>0</v>
      </c>
      <c r="CA80" s="13">
        <v>965</v>
      </c>
      <c r="CB80" s="13">
        <v>1570</v>
      </c>
    </row>
    <row r="81" spans="1:80" x14ac:dyDescent="0.45">
      <c r="A81" t="s">
        <v>269</v>
      </c>
      <c r="B81" t="s">
        <v>270</v>
      </c>
      <c r="C81" s="13">
        <v>573</v>
      </c>
      <c r="D81" s="13">
        <v>0</v>
      </c>
      <c r="E81" s="13">
        <v>0</v>
      </c>
      <c r="F81" s="13">
        <v>0</v>
      </c>
      <c r="G81" s="13">
        <f t="shared" si="10"/>
        <v>0</v>
      </c>
      <c r="H81" s="13">
        <v>0</v>
      </c>
      <c r="I81" s="13">
        <v>0</v>
      </c>
      <c r="J81" s="13">
        <v>0</v>
      </c>
      <c r="K81" s="13">
        <v>573</v>
      </c>
      <c r="L81" s="13">
        <v>10987</v>
      </c>
      <c r="M81" s="13">
        <v>0</v>
      </c>
      <c r="N81" s="13">
        <v>750</v>
      </c>
      <c r="O81" s="13">
        <v>1</v>
      </c>
      <c r="P81" s="13">
        <v>5</v>
      </c>
      <c r="Q81" s="13">
        <v>12316</v>
      </c>
      <c r="R81" s="13">
        <f t="shared" si="11"/>
        <v>0</v>
      </c>
      <c r="S81" s="13"/>
      <c r="T81" s="13">
        <f t="shared" si="12"/>
        <v>12889</v>
      </c>
      <c r="U81" s="13">
        <f t="shared" si="14"/>
        <v>12889</v>
      </c>
      <c r="V81" s="13"/>
      <c r="W81" s="13">
        <f t="shared" si="15"/>
        <v>12133</v>
      </c>
      <c r="X81" s="13"/>
      <c r="Y81" s="13">
        <v>0</v>
      </c>
      <c r="Z81" s="13">
        <v>0</v>
      </c>
      <c r="AA81" s="13">
        <v>0</v>
      </c>
      <c r="AB81" s="13">
        <v>0</v>
      </c>
      <c r="AC81" s="13">
        <v>0</v>
      </c>
      <c r="AD81" s="13">
        <v>0</v>
      </c>
      <c r="AE81" s="13">
        <v>0</v>
      </c>
      <c r="AF81" s="13">
        <v>0</v>
      </c>
      <c r="AG81" s="13">
        <f t="shared" si="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c r="BA81" s="13">
        <v>582</v>
      </c>
      <c r="BB81" s="13"/>
      <c r="BC81" s="13">
        <v>0</v>
      </c>
      <c r="BD81" s="13">
        <v>0</v>
      </c>
      <c r="BE81" s="13">
        <v>582</v>
      </c>
      <c r="BF81" s="13">
        <v>0</v>
      </c>
      <c r="BG81" s="13">
        <v>7</v>
      </c>
      <c r="BH81" s="13">
        <v>7</v>
      </c>
      <c r="BI81" s="13"/>
      <c r="BJ81" s="13">
        <v>0</v>
      </c>
      <c r="BK81" s="13">
        <v>0</v>
      </c>
      <c r="BL81" s="13">
        <v>0</v>
      </c>
      <c r="BM81" s="13">
        <v>0</v>
      </c>
      <c r="BN81" s="13">
        <v>161</v>
      </c>
      <c r="BO81" s="13">
        <v>750</v>
      </c>
      <c r="BP81" s="13">
        <v>1</v>
      </c>
      <c r="BQ81" s="13"/>
      <c r="BR81" s="13">
        <v>350</v>
      </c>
      <c r="BS81" s="13">
        <v>830</v>
      </c>
      <c r="BT81" s="13">
        <v>0</v>
      </c>
      <c r="BU81" s="13">
        <v>0</v>
      </c>
      <c r="BV81" s="13">
        <v>1180</v>
      </c>
      <c r="BW81" s="13">
        <v>0</v>
      </c>
      <c r="BX81" s="13">
        <v>180</v>
      </c>
      <c r="BY81" s="13">
        <v>0</v>
      </c>
      <c r="BZ81" s="13">
        <v>0</v>
      </c>
      <c r="CA81" s="13">
        <v>180</v>
      </c>
      <c r="CB81" s="13">
        <v>330</v>
      </c>
    </row>
    <row r="82" spans="1:80" x14ac:dyDescent="0.45">
      <c r="A82" t="s">
        <v>475</v>
      </c>
      <c r="B82" t="s">
        <v>476</v>
      </c>
      <c r="C82" s="13">
        <v>5060</v>
      </c>
      <c r="D82" s="13">
        <v>570</v>
      </c>
      <c r="E82" s="13">
        <v>242</v>
      </c>
      <c r="F82" s="13">
        <v>0</v>
      </c>
      <c r="G82" s="13">
        <f t="shared" si="10"/>
        <v>242</v>
      </c>
      <c r="H82" s="13">
        <v>0</v>
      </c>
      <c r="I82" s="13">
        <v>0</v>
      </c>
      <c r="J82" s="13">
        <v>223</v>
      </c>
      <c r="K82" s="13">
        <v>6095</v>
      </c>
      <c r="L82" s="13">
        <v>13643</v>
      </c>
      <c r="M82" s="13">
        <v>0</v>
      </c>
      <c r="N82" s="13">
        <v>4797</v>
      </c>
      <c r="O82" s="13">
        <v>245</v>
      </c>
      <c r="P82" s="13">
        <v>3371</v>
      </c>
      <c r="Q82" s="13">
        <v>28151</v>
      </c>
      <c r="R82" s="13">
        <f t="shared" si="11"/>
        <v>242</v>
      </c>
      <c r="S82" s="13"/>
      <c r="T82" s="13">
        <f t="shared" si="12"/>
        <v>34246</v>
      </c>
      <c r="U82" s="13">
        <f t="shared" si="14"/>
        <v>34004</v>
      </c>
      <c r="V82" s="13"/>
      <c r="W82" s="13">
        <f t="shared" si="15"/>
        <v>25591</v>
      </c>
      <c r="X82" s="13"/>
      <c r="Y82" s="13">
        <v>0</v>
      </c>
      <c r="Z82" s="13">
        <v>0</v>
      </c>
      <c r="AA82" s="13">
        <v>0</v>
      </c>
      <c r="AB82" s="13">
        <v>0</v>
      </c>
      <c r="AC82" s="13">
        <v>0</v>
      </c>
      <c r="AD82" s="13">
        <v>0</v>
      </c>
      <c r="AE82" s="13">
        <v>0</v>
      </c>
      <c r="AF82" s="13">
        <v>0</v>
      </c>
      <c r="AG82" s="13">
        <f t="shared" si="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c r="BA82" s="13">
        <v>0</v>
      </c>
      <c r="BB82" s="13"/>
      <c r="BC82" s="13">
        <v>0</v>
      </c>
      <c r="BD82" s="13">
        <v>486</v>
      </c>
      <c r="BE82" s="13">
        <v>486</v>
      </c>
      <c r="BF82" s="13">
        <v>2310</v>
      </c>
      <c r="BG82" s="13">
        <v>364</v>
      </c>
      <c r="BH82" s="13">
        <v>2674</v>
      </c>
      <c r="BI82" s="13"/>
      <c r="BJ82" s="13">
        <v>0</v>
      </c>
      <c r="BK82" s="13">
        <v>0</v>
      </c>
      <c r="BL82" s="13">
        <v>390</v>
      </c>
      <c r="BM82" s="13">
        <v>0</v>
      </c>
      <c r="BN82" s="13">
        <v>1247</v>
      </c>
      <c r="BO82" s="13">
        <v>4797</v>
      </c>
      <c r="BP82" s="13">
        <v>245</v>
      </c>
      <c r="BQ82" s="13"/>
      <c r="BR82" s="13">
        <v>790</v>
      </c>
      <c r="BS82" s="13">
        <v>400</v>
      </c>
      <c r="BT82" s="13">
        <v>0</v>
      </c>
      <c r="BU82" s="13">
        <v>0</v>
      </c>
      <c r="BV82" s="13">
        <v>1195</v>
      </c>
      <c r="BW82" s="13">
        <v>5</v>
      </c>
      <c r="BX82" s="13">
        <v>420</v>
      </c>
      <c r="BY82" s="13">
        <v>0</v>
      </c>
      <c r="BZ82" s="13">
        <v>0</v>
      </c>
      <c r="CA82" s="13">
        <v>425</v>
      </c>
      <c r="CB82" s="13">
        <v>615</v>
      </c>
    </row>
    <row r="83" spans="1:80" x14ac:dyDescent="0.45">
      <c r="A83" t="s">
        <v>395</v>
      </c>
      <c r="B83" t="s">
        <v>396</v>
      </c>
      <c r="C83" s="13">
        <v>850</v>
      </c>
      <c r="D83" s="13">
        <v>110</v>
      </c>
      <c r="E83" s="13">
        <v>0</v>
      </c>
      <c r="F83" s="13">
        <v>0</v>
      </c>
      <c r="G83" s="13">
        <f t="shared" si="10"/>
        <v>0</v>
      </c>
      <c r="H83" s="13">
        <v>2041</v>
      </c>
      <c r="I83" s="13">
        <v>0</v>
      </c>
      <c r="J83" s="13">
        <v>103</v>
      </c>
      <c r="K83" s="13">
        <v>3104</v>
      </c>
      <c r="L83" s="13">
        <v>11666</v>
      </c>
      <c r="M83" s="13">
        <v>0</v>
      </c>
      <c r="N83" s="13">
        <v>581</v>
      </c>
      <c r="O83" s="13">
        <v>21</v>
      </c>
      <c r="P83" s="13">
        <v>0</v>
      </c>
      <c r="Q83" s="13">
        <v>15372</v>
      </c>
      <c r="R83" s="13">
        <f t="shared" si="11"/>
        <v>0</v>
      </c>
      <c r="S83" s="13"/>
      <c r="T83" s="13">
        <f t="shared" si="12"/>
        <v>18476</v>
      </c>
      <c r="U83" s="13">
        <f t="shared" si="14"/>
        <v>18476</v>
      </c>
      <c r="V83" s="13"/>
      <c r="W83" s="13">
        <f t="shared" si="15"/>
        <v>17874</v>
      </c>
      <c r="X83" s="13"/>
      <c r="Y83" s="13">
        <v>0</v>
      </c>
      <c r="Z83" s="13">
        <v>0</v>
      </c>
      <c r="AA83" s="13">
        <v>0</v>
      </c>
      <c r="AB83" s="13">
        <v>0</v>
      </c>
      <c r="AC83" s="13">
        <v>0</v>
      </c>
      <c r="AD83" s="13">
        <v>0</v>
      </c>
      <c r="AE83" s="13">
        <v>0</v>
      </c>
      <c r="AF83" s="13">
        <v>0</v>
      </c>
      <c r="AG83" s="13">
        <f t="shared" si="13"/>
        <v>0</v>
      </c>
      <c r="AH83" s="13">
        <v>0</v>
      </c>
      <c r="AI83" s="13">
        <v>0</v>
      </c>
      <c r="AJ83" s="13">
        <v>0</v>
      </c>
      <c r="AK83" s="13">
        <v>0</v>
      </c>
      <c r="AL83" s="13">
        <v>0</v>
      </c>
      <c r="AM83" s="13">
        <v>0</v>
      </c>
      <c r="AN83" s="13">
        <v>0</v>
      </c>
      <c r="AO83" s="13">
        <v>0</v>
      </c>
      <c r="AP83" s="13">
        <v>0</v>
      </c>
      <c r="AQ83" s="13">
        <v>0</v>
      </c>
      <c r="AR83" s="13">
        <v>0</v>
      </c>
      <c r="AS83" s="13">
        <v>0</v>
      </c>
      <c r="AT83" s="13">
        <v>0</v>
      </c>
      <c r="AU83" s="13">
        <v>0</v>
      </c>
      <c r="AV83" s="13">
        <v>0</v>
      </c>
      <c r="AW83" s="13">
        <v>0</v>
      </c>
      <c r="AX83" s="13">
        <v>0</v>
      </c>
      <c r="AY83" s="13">
        <v>0</v>
      </c>
      <c r="AZ83" s="13"/>
      <c r="BA83" s="13">
        <v>0</v>
      </c>
      <c r="BB83" s="13"/>
      <c r="BC83" s="13">
        <v>0</v>
      </c>
      <c r="BD83" s="13">
        <v>0</v>
      </c>
      <c r="BE83" s="13">
        <v>0</v>
      </c>
      <c r="BF83" s="13">
        <v>0</v>
      </c>
      <c r="BG83" s="13">
        <v>0</v>
      </c>
      <c r="BH83" s="13">
        <v>0</v>
      </c>
      <c r="BI83" s="13"/>
      <c r="BJ83" s="13">
        <v>0</v>
      </c>
      <c r="BK83" s="13">
        <v>0</v>
      </c>
      <c r="BL83" s="13">
        <v>0</v>
      </c>
      <c r="BM83" s="13">
        <v>0</v>
      </c>
      <c r="BN83" s="13">
        <v>581</v>
      </c>
      <c r="BO83" s="13">
        <v>581</v>
      </c>
      <c r="BP83" s="13">
        <v>21</v>
      </c>
      <c r="BQ83" s="13"/>
      <c r="BR83" s="13">
        <v>965</v>
      </c>
      <c r="BS83" s="13">
        <v>415</v>
      </c>
      <c r="BT83" s="13">
        <v>0</v>
      </c>
      <c r="BU83" s="13">
        <v>0</v>
      </c>
      <c r="BV83" s="13">
        <v>1380</v>
      </c>
      <c r="BW83" s="13">
        <v>0</v>
      </c>
      <c r="BX83" s="13">
        <v>135</v>
      </c>
      <c r="BY83" s="13">
        <v>0</v>
      </c>
      <c r="BZ83" s="13">
        <v>0</v>
      </c>
      <c r="CA83" s="13">
        <v>135</v>
      </c>
      <c r="CB83" s="13">
        <v>290</v>
      </c>
    </row>
    <row r="84" spans="1:80" x14ac:dyDescent="0.45">
      <c r="A84" t="s">
        <v>239</v>
      </c>
      <c r="B84" t="s">
        <v>240</v>
      </c>
      <c r="C84" s="13">
        <v>0</v>
      </c>
      <c r="D84" s="13">
        <v>0</v>
      </c>
      <c r="E84" s="13">
        <v>0</v>
      </c>
      <c r="F84" s="13">
        <v>0</v>
      </c>
      <c r="G84" s="13">
        <f t="shared" si="10"/>
        <v>0</v>
      </c>
      <c r="H84" s="13">
        <v>0</v>
      </c>
      <c r="I84" s="13">
        <v>0</v>
      </c>
      <c r="J84" s="13">
        <v>0</v>
      </c>
      <c r="K84" s="13">
        <v>0</v>
      </c>
      <c r="L84" s="13">
        <v>6348</v>
      </c>
      <c r="M84" s="13">
        <v>0</v>
      </c>
      <c r="N84" s="13">
        <v>0</v>
      </c>
      <c r="O84" s="13">
        <v>0</v>
      </c>
      <c r="P84" s="13">
        <v>0</v>
      </c>
      <c r="Q84" s="13">
        <v>6348</v>
      </c>
      <c r="R84" s="13">
        <f t="shared" si="11"/>
        <v>0</v>
      </c>
      <c r="S84" s="13"/>
      <c r="T84" s="13">
        <f t="shared" si="12"/>
        <v>6348</v>
      </c>
      <c r="U84" s="13">
        <f t="shared" si="14"/>
        <v>6348</v>
      </c>
      <c r="V84" s="13"/>
      <c r="W84" s="13">
        <f t="shared" si="15"/>
        <v>6348</v>
      </c>
      <c r="X84" s="13"/>
      <c r="Y84" s="13"/>
      <c r="Z84" s="13"/>
      <c r="AA84" s="13"/>
      <c r="AB84" s="13"/>
      <c r="AC84" s="13"/>
      <c r="AD84" s="13"/>
      <c r="AE84" s="13"/>
      <c r="AF84" s="13"/>
      <c r="AG84" s="13">
        <f t="shared" si="13"/>
        <v>0</v>
      </c>
      <c r="AH84" s="13"/>
      <c r="AI84" s="13"/>
      <c r="AJ84" s="13"/>
      <c r="AK84" s="13"/>
      <c r="AL84" s="13"/>
      <c r="AM84" s="13"/>
      <c r="AN84" s="13"/>
      <c r="AO84" s="13"/>
      <c r="AP84" s="13">
        <v>0</v>
      </c>
      <c r="AQ84" s="13"/>
      <c r="AR84" s="13"/>
      <c r="AS84" s="13"/>
      <c r="AT84" s="13"/>
      <c r="AU84" s="13">
        <v>0</v>
      </c>
      <c r="AV84" s="13"/>
      <c r="AW84" s="13"/>
      <c r="AX84" s="13"/>
      <c r="AY84" s="13">
        <v>0</v>
      </c>
      <c r="AZ84" s="13"/>
      <c r="BA84" s="13">
        <v>0</v>
      </c>
      <c r="BB84" s="13"/>
      <c r="BC84" s="13">
        <v>0</v>
      </c>
      <c r="BD84" s="13">
        <v>0</v>
      </c>
      <c r="BE84" s="13">
        <v>0</v>
      </c>
      <c r="BF84" s="13">
        <v>0</v>
      </c>
      <c r="BG84" s="13">
        <v>0</v>
      </c>
      <c r="BH84" s="13">
        <v>0</v>
      </c>
      <c r="BI84" s="13"/>
      <c r="BJ84" s="13">
        <v>0</v>
      </c>
      <c r="BK84" s="13">
        <v>0</v>
      </c>
      <c r="BL84" s="13">
        <v>0</v>
      </c>
      <c r="BM84" s="13">
        <v>0</v>
      </c>
      <c r="BN84" s="13">
        <v>0</v>
      </c>
      <c r="BO84" s="13">
        <v>0</v>
      </c>
      <c r="BP84" s="13">
        <v>0</v>
      </c>
      <c r="BQ84" s="13"/>
      <c r="BR84" s="13">
        <v>905</v>
      </c>
      <c r="BS84" s="13">
        <v>580</v>
      </c>
      <c r="BT84" s="13">
        <v>0</v>
      </c>
      <c r="BU84" s="13">
        <v>0</v>
      </c>
      <c r="BV84" s="13">
        <v>1485</v>
      </c>
      <c r="BW84" s="13"/>
      <c r="BX84" s="13"/>
      <c r="BY84" s="13"/>
      <c r="BZ84" s="13"/>
      <c r="CA84" s="13"/>
      <c r="CB84" s="13"/>
    </row>
    <row r="85" spans="1:80" x14ac:dyDescent="0.45">
      <c r="A85" t="s">
        <v>171</v>
      </c>
      <c r="B85" t="s">
        <v>172</v>
      </c>
      <c r="C85" s="13">
        <v>5145</v>
      </c>
      <c r="D85" s="13">
        <v>0</v>
      </c>
      <c r="E85" s="13">
        <v>0</v>
      </c>
      <c r="F85" s="13">
        <v>1399</v>
      </c>
      <c r="G85" s="13">
        <f t="shared" si="10"/>
        <v>1399</v>
      </c>
      <c r="H85" s="13">
        <v>0</v>
      </c>
      <c r="I85" s="13">
        <v>0</v>
      </c>
      <c r="J85" s="13">
        <v>1769</v>
      </c>
      <c r="K85" s="13">
        <v>8313</v>
      </c>
      <c r="L85" s="13">
        <v>14660</v>
      </c>
      <c r="M85" s="13">
        <v>0</v>
      </c>
      <c r="N85" s="13">
        <v>10</v>
      </c>
      <c r="O85" s="13">
        <v>0</v>
      </c>
      <c r="P85" s="13">
        <v>0</v>
      </c>
      <c r="Q85" s="13">
        <v>22983</v>
      </c>
      <c r="R85" s="13">
        <f t="shared" si="11"/>
        <v>1399</v>
      </c>
      <c r="S85" s="13"/>
      <c r="T85" s="13">
        <f t="shared" si="12"/>
        <v>31296</v>
      </c>
      <c r="U85" s="13">
        <f t="shared" si="14"/>
        <v>29897</v>
      </c>
      <c r="V85" s="13"/>
      <c r="W85" s="13">
        <f t="shared" si="15"/>
        <v>29887</v>
      </c>
      <c r="X85" s="13"/>
      <c r="Y85" s="13">
        <v>0</v>
      </c>
      <c r="Z85" s="13">
        <v>0</v>
      </c>
      <c r="AA85" s="13">
        <v>0</v>
      </c>
      <c r="AB85" s="13">
        <v>0</v>
      </c>
      <c r="AC85" s="13">
        <v>0</v>
      </c>
      <c r="AD85" s="13">
        <v>0</v>
      </c>
      <c r="AE85" s="13">
        <v>0</v>
      </c>
      <c r="AF85" s="13">
        <v>0</v>
      </c>
      <c r="AG85" s="13">
        <f t="shared" si="13"/>
        <v>0</v>
      </c>
      <c r="AH85" s="13">
        <v>0</v>
      </c>
      <c r="AI85" s="13">
        <v>0</v>
      </c>
      <c r="AJ85" s="13">
        <v>0</v>
      </c>
      <c r="AK85" s="13">
        <v>0</v>
      </c>
      <c r="AL85" s="13">
        <v>0</v>
      </c>
      <c r="AM85" s="13">
        <v>0</v>
      </c>
      <c r="AN85" s="13">
        <v>0</v>
      </c>
      <c r="AO85" s="13">
        <v>0</v>
      </c>
      <c r="AP85" s="13">
        <v>0</v>
      </c>
      <c r="AQ85" s="13">
        <v>0</v>
      </c>
      <c r="AR85" s="13">
        <v>0</v>
      </c>
      <c r="AS85" s="13">
        <v>0</v>
      </c>
      <c r="AT85" s="13">
        <v>0</v>
      </c>
      <c r="AU85" s="13">
        <v>0</v>
      </c>
      <c r="AV85" s="13">
        <v>0</v>
      </c>
      <c r="AW85" s="13">
        <v>0</v>
      </c>
      <c r="AX85" s="13">
        <v>0</v>
      </c>
      <c r="AY85" s="13">
        <v>0</v>
      </c>
      <c r="AZ85" s="13"/>
      <c r="BA85" s="13">
        <v>0</v>
      </c>
      <c r="BB85" s="13"/>
      <c r="BC85" s="13">
        <v>0</v>
      </c>
      <c r="BD85" s="13">
        <v>0</v>
      </c>
      <c r="BE85" s="13">
        <v>0</v>
      </c>
      <c r="BF85" s="13">
        <v>0</v>
      </c>
      <c r="BG85" s="13">
        <v>0</v>
      </c>
      <c r="BH85" s="13">
        <v>0</v>
      </c>
      <c r="BI85" s="13"/>
      <c r="BJ85" s="13">
        <v>0</v>
      </c>
      <c r="BK85" s="13">
        <v>0</v>
      </c>
      <c r="BL85" s="13">
        <v>0</v>
      </c>
      <c r="BM85" s="13">
        <v>0</v>
      </c>
      <c r="BN85" s="13">
        <v>10</v>
      </c>
      <c r="BO85" s="13">
        <v>10</v>
      </c>
      <c r="BP85" s="13">
        <v>0</v>
      </c>
      <c r="BQ85" s="13"/>
      <c r="BR85" s="13">
        <v>970</v>
      </c>
      <c r="BS85" s="13">
        <v>535</v>
      </c>
      <c r="BT85" s="13">
        <v>5</v>
      </c>
      <c r="BU85" s="13">
        <v>0</v>
      </c>
      <c r="BV85" s="13">
        <v>1510</v>
      </c>
      <c r="BW85" s="13">
        <v>0</v>
      </c>
      <c r="BX85" s="13">
        <v>310</v>
      </c>
      <c r="BY85" s="13">
        <v>0</v>
      </c>
      <c r="BZ85" s="13">
        <v>0</v>
      </c>
      <c r="CA85" s="13">
        <v>310</v>
      </c>
      <c r="CB85" s="13">
        <v>615</v>
      </c>
    </row>
    <row r="86" spans="1:80" x14ac:dyDescent="0.45">
      <c r="A86" t="s">
        <v>231</v>
      </c>
      <c r="B86" t="s">
        <v>232</v>
      </c>
      <c r="C86" s="13">
        <v>1276</v>
      </c>
      <c r="D86" s="13">
        <v>0</v>
      </c>
      <c r="E86" s="13">
        <v>0</v>
      </c>
      <c r="F86" s="13">
        <v>0</v>
      </c>
      <c r="G86" s="13">
        <f t="shared" si="10"/>
        <v>0</v>
      </c>
      <c r="H86" s="13">
        <v>10299</v>
      </c>
      <c r="I86" s="13">
        <v>0</v>
      </c>
      <c r="J86" s="13">
        <v>269</v>
      </c>
      <c r="K86" s="13">
        <v>11844</v>
      </c>
      <c r="L86" s="13">
        <v>15247</v>
      </c>
      <c r="M86" s="13">
        <v>0</v>
      </c>
      <c r="N86" s="13">
        <v>11971</v>
      </c>
      <c r="O86" s="13">
        <v>2</v>
      </c>
      <c r="P86" s="13">
        <v>0</v>
      </c>
      <c r="Q86" s="13">
        <v>39064</v>
      </c>
      <c r="R86" s="13">
        <f t="shared" si="11"/>
        <v>0</v>
      </c>
      <c r="S86" s="13"/>
      <c r="T86" s="13">
        <f t="shared" si="12"/>
        <v>50908</v>
      </c>
      <c r="U86" s="13">
        <f t="shared" si="14"/>
        <v>50908</v>
      </c>
      <c r="V86" s="13"/>
      <c r="W86" s="13">
        <f t="shared" si="15"/>
        <v>38935</v>
      </c>
      <c r="X86" s="13"/>
      <c r="Y86" s="13">
        <v>0</v>
      </c>
      <c r="Z86" s="13">
        <v>0</v>
      </c>
      <c r="AA86" s="13">
        <v>0</v>
      </c>
      <c r="AB86" s="13">
        <v>0</v>
      </c>
      <c r="AC86" s="13">
        <v>0</v>
      </c>
      <c r="AD86" s="13">
        <v>0</v>
      </c>
      <c r="AE86" s="13">
        <v>0</v>
      </c>
      <c r="AF86" s="13">
        <v>0</v>
      </c>
      <c r="AG86" s="13">
        <f t="shared" si="13"/>
        <v>0</v>
      </c>
      <c r="AH86" s="13">
        <v>0</v>
      </c>
      <c r="AI86" s="13">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c r="BA86" s="13">
        <v>0</v>
      </c>
      <c r="BB86" s="13"/>
      <c r="BC86" s="13">
        <v>0</v>
      </c>
      <c r="BD86" s="13">
        <v>0</v>
      </c>
      <c r="BE86" s="13">
        <v>0</v>
      </c>
      <c r="BF86" s="13">
        <v>5183</v>
      </c>
      <c r="BG86" s="13">
        <v>2528</v>
      </c>
      <c r="BH86" s="13">
        <v>7711</v>
      </c>
      <c r="BI86" s="13"/>
      <c r="BJ86" s="13">
        <v>0</v>
      </c>
      <c r="BK86" s="13">
        <v>0</v>
      </c>
      <c r="BL86" s="13">
        <v>64</v>
      </c>
      <c r="BM86" s="13">
        <v>0</v>
      </c>
      <c r="BN86" s="13">
        <v>4196</v>
      </c>
      <c r="BO86" s="13">
        <v>11971</v>
      </c>
      <c r="BP86" s="13">
        <v>2</v>
      </c>
      <c r="BQ86" s="13"/>
      <c r="BR86" s="13">
        <v>1240</v>
      </c>
      <c r="BS86" s="13">
        <v>575</v>
      </c>
      <c r="BT86" s="13">
        <v>0</v>
      </c>
      <c r="BU86" s="13">
        <v>0</v>
      </c>
      <c r="BV86" s="13">
        <v>1815</v>
      </c>
      <c r="BW86" s="13">
        <v>0</v>
      </c>
      <c r="BX86" s="13">
        <v>75</v>
      </c>
      <c r="BY86" s="13">
        <v>0</v>
      </c>
      <c r="BZ86" s="13">
        <v>0</v>
      </c>
      <c r="CA86" s="13">
        <v>80</v>
      </c>
      <c r="CB86" s="13">
        <v>395</v>
      </c>
    </row>
    <row r="87" spans="1:80" x14ac:dyDescent="0.45">
      <c r="A87" t="s">
        <v>263</v>
      </c>
      <c r="B87" t="s">
        <v>264</v>
      </c>
      <c r="C87" s="13">
        <v>631</v>
      </c>
      <c r="D87" s="13">
        <v>0</v>
      </c>
      <c r="E87" s="13">
        <v>0</v>
      </c>
      <c r="F87" s="13">
        <v>0</v>
      </c>
      <c r="G87" s="13">
        <f t="shared" si="10"/>
        <v>0</v>
      </c>
      <c r="H87" s="13">
        <v>2382</v>
      </c>
      <c r="I87" s="13">
        <v>0</v>
      </c>
      <c r="J87" s="13">
        <v>289</v>
      </c>
      <c r="K87" s="13">
        <v>3302</v>
      </c>
      <c r="L87" s="13">
        <v>17274</v>
      </c>
      <c r="M87" s="13">
        <v>0</v>
      </c>
      <c r="N87" s="13">
        <v>203</v>
      </c>
      <c r="O87" s="13">
        <v>55</v>
      </c>
      <c r="P87" s="13">
        <v>0</v>
      </c>
      <c r="Q87" s="13">
        <v>20834</v>
      </c>
      <c r="R87" s="13">
        <f t="shared" si="11"/>
        <v>0</v>
      </c>
      <c r="S87" s="13"/>
      <c r="T87" s="13">
        <f t="shared" si="12"/>
        <v>24136</v>
      </c>
      <c r="U87" s="13">
        <f t="shared" si="14"/>
        <v>24136</v>
      </c>
      <c r="V87" s="13"/>
      <c r="W87" s="13">
        <f t="shared" si="15"/>
        <v>23878</v>
      </c>
      <c r="X87" s="13"/>
      <c r="Y87" s="13">
        <v>0</v>
      </c>
      <c r="Z87" s="13">
        <v>0</v>
      </c>
      <c r="AA87" s="13">
        <v>0</v>
      </c>
      <c r="AB87" s="13">
        <v>0</v>
      </c>
      <c r="AC87" s="13">
        <v>0</v>
      </c>
      <c r="AD87" s="13">
        <v>0</v>
      </c>
      <c r="AE87" s="13">
        <v>0</v>
      </c>
      <c r="AF87" s="13">
        <v>0</v>
      </c>
      <c r="AG87" s="13">
        <f t="shared" si="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c r="BA87" s="13">
        <v>0</v>
      </c>
      <c r="BB87" s="13"/>
      <c r="BC87" s="13">
        <v>0</v>
      </c>
      <c r="BD87" s="13">
        <v>203</v>
      </c>
      <c r="BE87" s="13">
        <v>203</v>
      </c>
      <c r="BF87" s="13">
        <v>0</v>
      </c>
      <c r="BG87" s="13">
        <v>0</v>
      </c>
      <c r="BH87" s="13">
        <v>0</v>
      </c>
      <c r="BI87" s="13"/>
      <c r="BJ87" s="13">
        <v>0</v>
      </c>
      <c r="BK87" s="13">
        <v>0</v>
      </c>
      <c r="BL87" s="13">
        <v>0</v>
      </c>
      <c r="BM87" s="13">
        <v>0</v>
      </c>
      <c r="BN87" s="13">
        <v>0</v>
      </c>
      <c r="BO87" s="13">
        <v>203</v>
      </c>
      <c r="BP87" s="13">
        <v>55</v>
      </c>
      <c r="BQ87" s="13"/>
      <c r="BR87" s="13">
        <v>1430</v>
      </c>
      <c r="BS87" s="13">
        <v>415</v>
      </c>
      <c r="BT87" s="13">
        <v>0</v>
      </c>
      <c r="BU87" s="13">
        <v>0</v>
      </c>
      <c r="BV87" s="13">
        <v>1850</v>
      </c>
      <c r="BW87" s="13">
        <v>0</v>
      </c>
      <c r="BX87" s="13">
        <v>165</v>
      </c>
      <c r="BY87" s="13">
        <v>5</v>
      </c>
      <c r="BZ87" s="13">
        <v>0</v>
      </c>
      <c r="CA87" s="13">
        <v>170</v>
      </c>
      <c r="CB87" s="13">
        <v>285</v>
      </c>
    </row>
    <row r="88" spans="1:80" x14ac:dyDescent="0.45">
      <c r="A88" t="s">
        <v>293</v>
      </c>
      <c r="B88" t="s">
        <v>294</v>
      </c>
      <c r="C88" s="13">
        <v>95</v>
      </c>
      <c r="D88" s="13">
        <v>0</v>
      </c>
      <c r="E88" s="13">
        <v>3293</v>
      </c>
      <c r="F88" s="13">
        <v>4246</v>
      </c>
      <c r="G88" s="13">
        <f t="shared" si="10"/>
        <v>7539</v>
      </c>
      <c r="H88" s="13">
        <v>0</v>
      </c>
      <c r="I88" s="13">
        <v>0</v>
      </c>
      <c r="J88" s="13">
        <v>443</v>
      </c>
      <c r="K88" s="13">
        <v>8077</v>
      </c>
      <c r="L88" s="13">
        <v>137409</v>
      </c>
      <c r="M88" s="13">
        <v>1879</v>
      </c>
      <c r="N88" s="13">
        <v>4550</v>
      </c>
      <c r="O88" s="13">
        <v>1363</v>
      </c>
      <c r="P88" s="13">
        <v>13150</v>
      </c>
      <c r="Q88" s="13">
        <v>166428</v>
      </c>
      <c r="R88" s="13">
        <f t="shared" si="11"/>
        <v>7786</v>
      </c>
      <c r="S88" s="13"/>
      <c r="T88" s="13">
        <f t="shared" si="12"/>
        <v>174505</v>
      </c>
      <c r="U88" s="13">
        <f t="shared" si="14"/>
        <v>166719</v>
      </c>
      <c r="V88" s="13"/>
      <c r="W88" s="13">
        <f t="shared" si="15"/>
        <v>147656</v>
      </c>
      <c r="X88" s="13"/>
      <c r="Y88" s="13">
        <v>0</v>
      </c>
      <c r="Z88" s="13">
        <v>0</v>
      </c>
      <c r="AA88" s="13">
        <v>0</v>
      </c>
      <c r="AB88" s="13">
        <v>171</v>
      </c>
      <c r="AC88" s="13">
        <v>76</v>
      </c>
      <c r="AD88" s="13">
        <v>0</v>
      </c>
      <c r="AE88" s="13">
        <v>0</v>
      </c>
      <c r="AF88" s="13">
        <v>0</v>
      </c>
      <c r="AG88" s="13">
        <f t="shared" si="13"/>
        <v>247</v>
      </c>
      <c r="AH88" s="13">
        <v>163</v>
      </c>
      <c r="AI88" s="13">
        <v>410</v>
      </c>
      <c r="AJ88" s="13">
        <v>0</v>
      </c>
      <c r="AK88" s="13">
        <v>0</v>
      </c>
      <c r="AL88" s="13">
        <v>0</v>
      </c>
      <c r="AM88" s="13">
        <v>0</v>
      </c>
      <c r="AN88" s="13">
        <v>0</v>
      </c>
      <c r="AO88" s="13">
        <v>0</v>
      </c>
      <c r="AP88" s="13">
        <v>410</v>
      </c>
      <c r="AQ88" s="13">
        <v>1421</v>
      </c>
      <c r="AR88" s="13">
        <v>0</v>
      </c>
      <c r="AS88" s="13">
        <v>0</v>
      </c>
      <c r="AT88" s="13">
        <v>0</v>
      </c>
      <c r="AU88" s="13">
        <v>1421</v>
      </c>
      <c r="AV88" s="13">
        <v>0</v>
      </c>
      <c r="AW88" s="13">
        <v>0</v>
      </c>
      <c r="AX88" s="13">
        <v>48</v>
      </c>
      <c r="AY88" s="13">
        <v>48</v>
      </c>
      <c r="AZ88" s="13"/>
      <c r="BA88" s="13">
        <v>0</v>
      </c>
      <c r="BB88" s="13"/>
      <c r="BC88" s="13">
        <v>0</v>
      </c>
      <c r="BD88" s="13">
        <v>0</v>
      </c>
      <c r="BE88" s="13">
        <v>0</v>
      </c>
      <c r="BF88" s="13">
        <v>0</v>
      </c>
      <c r="BG88" s="13">
        <v>1564</v>
      </c>
      <c r="BH88" s="13">
        <v>1564</v>
      </c>
      <c r="BI88" s="13"/>
      <c r="BJ88" s="13">
        <v>0</v>
      </c>
      <c r="BK88" s="13">
        <v>0</v>
      </c>
      <c r="BL88" s="13">
        <v>0</v>
      </c>
      <c r="BM88" s="13">
        <v>0</v>
      </c>
      <c r="BN88" s="13">
        <v>2986</v>
      </c>
      <c r="BO88" s="13">
        <v>4550</v>
      </c>
      <c r="BP88" s="13">
        <v>1363</v>
      </c>
      <c r="BQ88" s="13"/>
      <c r="BR88" s="13">
        <v>750</v>
      </c>
      <c r="BS88" s="13">
        <v>1325</v>
      </c>
      <c r="BT88" s="13">
        <v>0</v>
      </c>
      <c r="BU88" s="13">
        <v>0</v>
      </c>
      <c r="BV88" s="13">
        <v>2075</v>
      </c>
      <c r="BW88" s="13">
        <v>5</v>
      </c>
      <c r="BX88" s="13">
        <v>115</v>
      </c>
      <c r="BY88" s="13">
        <v>0</v>
      </c>
      <c r="BZ88" s="13">
        <v>0</v>
      </c>
      <c r="CA88" s="13">
        <v>120</v>
      </c>
      <c r="CB88" s="13">
        <v>825</v>
      </c>
    </row>
    <row r="89" spans="1:80" x14ac:dyDescent="0.45">
      <c r="A89" t="s">
        <v>119</v>
      </c>
      <c r="B89" t="s">
        <v>120</v>
      </c>
      <c r="C89" s="13">
        <v>432</v>
      </c>
      <c r="D89" s="13">
        <v>1188</v>
      </c>
      <c r="E89" s="13">
        <v>87</v>
      </c>
      <c r="F89" s="13">
        <v>0</v>
      </c>
      <c r="G89" s="13">
        <f t="shared" si="10"/>
        <v>87</v>
      </c>
      <c r="H89" s="13">
        <v>820</v>
      </c>
      <c r="I89" s="13">
        <v>204</v>
      </c>
      <c r="J89" s="13">
        <v>194</v>
      </c>
      <c r="K89" s="13">
        <v>2925</v>
      </c>
      <c r="L89" s="13">
        <v>16812</v>
      </c>
      <c r="M89" s="13">
        <v>226</v>
      </c>
      <c r="N89" s="13">
        <v>4266</v>
      </c>
      <c r="O89" s="13">
        <v>52</v>
      </c>
      <c r="P89" s="13">
        <v>0</v>
      </c>
      <c r="Q89" s="13">
        <v>24281</v>
      </c>
      <c r="R89" s="13">
        <f t="shared" si="11"/>
        <v>87</v>
      </c>
      <c r="S89" s="13"/>
      <c r="T89" s="13">
        <f t="shared" si="12"/>
        <v>27206</v>
      </c>
      <c r="U89" s="13">
        <f t="shared" si="14"/>
        <v>27119</v>
      </c>
      <c r="V89" s="13"/>
      <c r="W89" s="13">
        <f t="shared" si="15"/>
        <v>22801</v>
      </c>
      <c r="X89" s="13"/>
      <c r="Y89" s="13">
        <v>0</v>
      </c>
      <c r="Z89" s="13">
        <v>0</v>
      </c>
      <c r="AA89" s="13">
        <v>0</v>
      </c>
      <c r="AB89" s="13">
        <v>0</v>
      </c>
      <c r="AC89" s="13">
        <v>0</v>
      </c>
      <c r="AD89" s="13">
        <v>0</v>
      </c>
      <c r="AE89" s="13">
        <v>0</v>
      </c>
      <c r="AF89" s="13">
        <v>0</v>
      </c>
      <c r="AG89" s="13">
        <f t="shared" si="13"/>
        <v>0</v>
      </c>
      <c r="AH89" s="13">
        <v>68</v>
      </c>
      <c r="AI89" s="13">
        <v>68</v>
      </c>
      <c r="AJ89" s="13">
        <v>0</v>
      </c>
      <c r="AK89" s="13">
        <v>121</v>
      </c>
      <c r="AL89" s="13">
        <v>6</v>
      </c>
      <c r="AM89" s="13">
        <v>0</v>
      </c>
      <c r="AN89" s="13">
        <v>0</v>
      </c>
      <c r="AO89" s="13">
        <v>0</v>
      </c>
      <c r="AP89" s="13">
        <v>195</v>
      </c>
      <c r="AQ89" s="13">
        <v>0</v>
      </c>
      <c r="AR89" s="13">
        <v>0</v>
      </c>
      <c r="AS89" s="13">
        <v>0</v>
      </c>
      <c r="AT89" s="13">
        <v>0</v>
      </c>
      <c r="AU89" s="13">
        <v>0</v>
      </c>
      <c r="AV89" s="13">
        <v>0</v>
      </c>
      <c r="AW89" s="13">
        <v>0</v>
      </c>
      <c r="AX89" s="13">
        <v>31</v>
      </c>
      <c r="AY89" s="13">
        <v>31</v>
      </c>
      <c r="AZ89" s="13"/>
      <c r="BA89" s="13">
        <v>0</v>
      </c>
      <c r="BB89" s="13"/>
      <c r="BC89" s="13">
        <v>0</v>
      </c>
      <c r="BD89" s="13">
        <v>0</v>
      </c>
      <c r="BE89" s="13">
        <v>0</v>
      </c>
      <c r="BF89" s="13">
        <v>1400</v>
      </c>
      <c r="BG89" s="13">
        <v>1462</v>
      </c>
      <c r="BH89" s="13">
        <v>2862</v>
      </c>
      <c r="BI89" s="13"/>
      <c r="BJ89" s="13">
        <v>0</v>
      </c>
      <c r="BK89" s="13">
        <v>0</v>
      </c>
      <c r="BL89" s="13">
        <v>35</v>
      </c>
      <c r="BM89" s="13">
        <v>0</v>
      </c>
      <c r="BN89" s="13">
        <v>1369</v>
      </c>
      <c r="BO89" s="13">
        <v>4266</v>
      </c>
      <c r="BP89" s="13">
        <v>52</v>
      </c>
      <c r="BQ89" s="13"/>
      <c r="BR89" s="13">
        <v>1815</v>
      </c>
      <c r="BS89" s="13">
        <v>440</v>
      </c>
      <c r="BT89" s="13">
        <v>0</v>
      </c>
      <c r="BU89" s="13">
        <v>0</v>
      </c>
      <c r="BV89" s="13">
        <v>2260</v>
      </c>
      <c r="BW89" s="13">
        <v>0</v>
      </c>
      <c r="BX89" s="13">
        <v>110</v>
      </c>
      <c r="BY89" s="13">
        <v>0</v>
      </c>
      <c r="BZ89" s="13">
        <v>0</v>
      </c>
      <c r="CA89" s="13">
        <v>110</v>
      </c>
      <c r="CB89" s="13">
        <v>350</v>
      </c>
    </row>
    <row r="90" spans="1:80" x14ac:dyDescent="0.45">
      <c r="A90" t="s">
        <v>379</v>
      </c>
      <c r="B90" t="s">
        <v>380</v>
      </c>
      <c r="C90" s="13">
        <v>1134</v>
      </c>
      <c r="D90" s="13">
        <v>421</v>
      </c>
      <c r="E90" s="13">
        <v>130</v>
      </c>
      <c r="F90" s="13">
        <v>0</v>
      </c>
      <c r="G90" s="13">
        <f t="shared" si="10"/>
        <v>130</v>
      </c>
      <c r="H90" s="13">
        <v>0</v>
      </c>
      <c r="I90" s="13">
        <v>0</v>
      </c>
      <c r="J90" s="13">
        <v>225</v>
      </c>
      <c r="K90" s="13">
        <v>1910</v>
      </c>
      <c r="L90" s="13">
        <v>20536</v>
      </c>
      <c r="M90" s="13">
        <v>137</v>
      </c>
      <c r="N90" s="13">
        <v>1202</v>
      </c>
      <c r="O90" s="13">
        <v>243</v>
      </c>
      <c r="P90" s="13">
        <v>37</v>
      </c>
      <c r="Q90" s="13">
        <v>24065</v>
      </c>
      <c r="R90" s="13">
        <f t="shared" si="11"/>
        <v>130</v>
      </c>
      <c r="S90" s="13"/>
      <c r="T90" s="13">
        <f t="shared" si="12"/>
        <v>25975</v>
      </c>
      <c r="U90" s="13">
        <f t="shared" si="14"/>
        <v>25845</v>
      </c>
      <c r="V90" s="13"/>
      <c r="W90" s="13">
        <f t="shared" si="15"/>
        <v>24363</v>
      </c>
      <c r="X90" s="13"/>
      <c r="Y90" s="13">
        <v>0</v>
      </c>
      <c r="Z90" s="13">
        <v>0</v>
      </c>
      <c r="AA90" s="13">
        <v>0</v>
      </c>
      <c r="AB90" s="13">
        <v>0</v>
      </c>
      <c r="AC90" s="13">
        <v>0</v>
      </c>
      <c r="AD90" s="13">
        <v>0</v>
      </c>
      <c r="AE90" s="13">
        <v>0</v>
      </c>
      <c r="AF90" s="13">
        <v>0</v>
      </c>
      <c r="AG90" s="13">
        <f t="shared" si="13"/>
        <v>0</v>
      </c>
      <c r="AH90" s="13">
        <v>0</v>
      </c>
      <c r="AI90" s="13">
        <v>0</v>
      </c>
      <c r="AJ90" s="13">
        <v>0</v>
      </c>
      <c r="AK90" s="13">
        <v>75</v>
      </c>
      <c r="AL90" s="13">
        <v>62</v>
      </c>
      <c r="AM90" s="13">
        <v>0</v>
      </c>
      <c r="AN90" s="13">
        <v>0</v>
      </c>
      <c r="AO90" s="13">
        <v>0</v>
      </c>
      <c r="AP90" s="13">
        <v>137</v>
      </c>
      <c r="AQ90" s="13">
        <v>0</v>
      </c>
      <c r="AR90" s="13">
        <v>0</v>
      </c>
      <c r="AS90" s="13">
        <v>0</v>
      </c>
      <c r="AT90" s="13">
        <v>0</v>
      </c>
      <c r="AU90" s="13">
        <v>0</v>
      </c>
      <c r="AV90" s="13">
        <v>0</v>
      </c>
      <c r="AW90" s="13">
        <v>0</v>
      </c>
      <c r="AX90" s="13">
        <v>0</v>
      </c>
      <c r="AY90" s="13">
        <v>0</v>
      </c>
      <c r="AZ90" s="13"/>
      <c r="BA90" s="13">
        <v>642</v>
      </c>
      <c r="BB90" s="13"/>
      <c r="BC90" s="13">
        <v>0</v>
      </c>
      <c r="BD90" s="13">
        <v>0</v>
      </c>
      <c r="BE90" s="13">
        <v>642</v>
      </c>
      <c r="BF90" s="13">
        <v>282</v>
      </c>
      <c r="BG90" s="13">
        <v>73</v>
      </c>
      <c r="BH90" s="13">
        <v>355</v>
      </c>
      <c r="BI90" s="13"/>
      <c r="BJ90" s="13">
        <v>0</v>
      </c>
      <c r="BK90" s="13">
        <v>0</v>
      </c>
      <c r="BL90" s="13">
        <v>10</v>
      </c>
      <c r="BM90" s="13">
        <v>0</v>
      </c>
      <c r="BN90" s="13">
        <v>195</v>
      </c>
      <c r="BO90" s="13">
        <v>1202</v>
      </c>
      <c r="BP90" s="13">
        <v>243</v>
      </c>
      <c r="BQ90" s="13"/>
      <c r="BR90" s="13">
        <v>1425</v>
      </c>
      <c r="BS90" s="13">
        <v>865</v>
      </c>
      <c r="BT90" s="13">
        <v>15</v>
      </c>
      <c r="BU90" s="13">
        <v>0</v>
      </c>
      <c r="BV90" s="13">
        <v>2305</v>
      </c>
      <c r="BW90" s="13">
        <v>0</v>
      </c>
      <c r="BX90" s="13">
        <v>210</v>
      </c>
      <c r="BY90" s="13">
        <v>0</v>
      </c>
      <c r="BZ90" s="13">
        <v>0</v>
      </c>
      <c r="CA90" s="13">
        <v>210</v>
      </c>
      <c r="CB90" s="13">
        <v>355</v>
      </c>
    </row>
    <row r="91" spans="1:80" x14ac:dyDescent="0.45">
      <c r="A91" t="s">
        <v>427</v>
      </c>
      <c r="B91" t="s">
        <v>428</v>
      </c>
      <c r="C91" s="13">
        <v>6009</v>
      </c>
      <c r="D91" s="13">
        <v>518</v>
      </c>
      <c r="E91" s="13">
        <v>2349</v>
      </c>
      <c r="F91" s="13">
        <v>0</v>
      </c>
      <c r="G91" s="13">
        <f t="shared" si="10"/>
        <v>2349</v>
      </c>
      <c r="H91" s="13">
        <v>0</v>
      </c>
      <c r="I91" s="13">
        <v>0</v>
      </c>
      <c r="J91" s="13">
        <v>74</v>
      </c>
      <c r="K91" s="13">
        <v>8950</v>
      </c>
      <c r="L91" s="13">
        <v>41276</v>
      </c>
      <c r="M91" s="13">
        <v>3303</v>
      </c>
      <c r="N91" s="13">
        <v>4751</v>
      </c>
      <c r="O91" s="13">
        <v>506</v>
      </c>
      <c r="P91" s="13">
        <v>15977</v>
      </c>
      <c r="Q91" s="13">
        <v>74763</v>
      </c>
      <c r="R91" s="13">
        <f t="shared" si="11"/>
        <v>3583</v>
      </c>
      <c r="S91" s="13"/>
      <c r="T91" s="13">
        <f t="shared" si="12"/>
        <v>83713</v>
      </c>
      <c r="U91" s="13">
        <f t="shared" si="14"/>
        <v>80130</v>
      </c>
      <c r="V91" s="13"/>
      <c r="W91" s="13">
        <f t="shared" si="15"/>
        <v>58896</v>
      </c>
      <c r="X91" s="13"/>
      <c r="Y91" s="13">
        <v>0</v>
      </c>
      <c r="Z91" s="13">
        <v>0</v>
      </c>
      <c r="AA91" s="13">
        <v>0</v>
      </c>
      <c r="AB91" s="13">
        <v>396</v>
      </c>
      <c r="AC91" s="13">
        <v>37</v>
      </c>
      <c r="AD91" s="13">
        <v>801</v>
      </c>
      <c r="AE91" s="13">
        <v>0</v>
      </c>
      <c r="AF91" s="13">
        <v>0</v>
      </c>
      <c r="AG91" s="13">
        <f t="shared" si="13"/>
        <v>1234</v>
      </c>
      <c r="AH91" s="13">
        <v>0</v>
      </c>
      <c r="AI91" s="13">
        <v>1234</v>
      </c>
      <c r="AJ91" s="13">
        <v>84</v>
      </c>
      <c r="AK91" s="13">
        <v>771</v>
      </c>
      <c r="AL91" s="13">
        <v>369</v>
      </c>
      <c r="AM91" s="13">
        <v>0</v>
      </c>
      <c r="AN91" s="13">
        <v>115</v>
      </c>
      <c r="AO91" s="13">
        <v>0</v>
      </c>
      <c r="AP91" s="13">
        <v>2573</v>
      </c>
      <c r="AQ91" s="13">
        <v>355</v>
      </c>
      <c r="AR91" s="13">
        <v>0</v>
      </c>
      <c r="AS91" s="13">
        <v>105</v>
      </c>
      <c r="AT91" s="13">
        <v>0</v>
      </c>
      <c r="AU91" s="13">
        <v>460</v>
      </c>
      <c r="AV91" s="13">
        <v>0</v>
      </c>
      <c r="AW91" s="13">
        <v>155</v>
      </c>
      <c r="AX91" s="13">
        <v>115</v>
      </c>
      <c r="AY91" s="13">
        <v>270</v>
      </c>
      <c r="AZ91" s="13"/>
      <c r="BA91" s="13">
        <v>50</v>
      </c>
      <c r="BB91" s="13"/>
      <c r="BC91" s="13">
        <v>26</v>
      </c>
      <c r="BD91" s="13">
        <v>1340</v>
      </c>
      <c r="BE91" s="13">
        <v>1416</v>
      </c>
      <c r="BF91" s="13">
        <v>0</v>
      </c>
      <c r="BG91" s="13">
        <v>813</v>
      </c>
      <c r="BH91" s="13">
        <v>813</v>
      </c>
      <c r="BI91" s="13"/>
      <c r="BJ91" s="13">
        <v>0</v>
      </c>
      <c r="BK91" s="13">
        <v>0</v>
      </c>
      <c r="BL91" s="13">
        <v>0</v>
      </c>
      <c r="BM91" s="13">
        <v>0</v>
      </c>
      <c r="BN91" s="13">
        <v>2522</v>
      </c>
      <c r="BO91" s="13">
        <v>4751</v>
      </c>
      <c r="BP91" s="13">
        <v>506</v>
      </c>
      <c r="BQ91" s="13"/>
      <c r="BR91" s="13">
        <v>1590</v>
      </c>
      <c r="BS91" s="13">
        <v>800</v>
      </c>
      <c r="BT91" s="13">
        <v>10</v>
      </c>
      <c r="BU91" s="13">
        <v>0</v>
      </c>
      <c r="BV91" s="13">
        <v>2400</v>
      </c>
      <c r="BW91" s="13">
        <v>0</v>
      </c>
      <c r="BX91" s="13">
        <v>175</v>
      </c>
      <c r="BY91" s="13">
        <v>0</v>
      </c>
      <c r="BZ91" s="13">
        <v>0</v>
      </c>
      <c r="CA91" s="13">
        <v>175</v>
      </c>
      <c r="CB91" s="13">
        <v>465</v>
      </c>
    </row>
    <row r="92" spans="1:80" x14ac:dyDescent="0.45">
      <c r="A92" t="s">
        <v>437</v>
      </c>
      <c r="B92" t="s">
        <v>438</v>
      </c>
      <c r="C92" s="13">
        <v>14360</v>
      </c>
      <c r="D92" s="13">
        <v>19</v>
      </c>
      <c r="E92" s="13">
        <v>4503</v>
      </c>
      <c r="F92" s="13">
        <v>1752</v>
      </c>
      <c r="G92" s="13">
        <f t="shared" si="10"/>
        <v>6255</v>
      </c>
      <c r="H92" s="13">
        <v>0</v>
      </c>
      <c r="I92" s="13">
        <v>0</v>
      </c>
      <c r="J92" s="13">
        <v>696</v>
      </c>
      <c r="K92" s="13">
        <v>21330</v>
      </c>
      <c r="L92" s="13">
        <v>30846</v>
      </c>
      <c r="M92" s="13">
        <v>12226</v>
      </c>
      <c r="N92" s="13">
        <v>34646</v>
      </c>
      <c r="O92" s="13">
        <v>845</v>
      </c>
      <c r="P92" s="13">
        <v>1479</v>
      </c>
      <c r="Q92" s="13">
        <v>101372</v>
      </c>
      <c r="R92" s="13">
        <f t="shared" si="11"/>
        <v>10488</v>
      </c>
      <c r="S92" s="13"/>
      <c r="T92" s="13">
        <f t="shared" si="12"/>
        <v>122702</v>
      </c>
      <c r="U92" s="13">
        <f t="shared" si="14"/>
        <v>112214</v>
      </c>
      <c r="V92" s="13"/>
      <c r="W92" s="13">
        <f t="shared" si="15"/>
        <v>75244</v>
      </c>
      <c r="X92" s="13"/>
      <c r="Y92" s="13">
        <v>3096</v>
      </c>
      <c r="Z92" s="13">
        <v>696</v>
      </c>
      <c r="AA92" s="13">
        <v>52</v>
      </c>
      <c r="AB92" s="13">
        <v>225</v>
      </c>
      <c r="AC92" s="13">
        <v>141</v>
      </c>
      <c r="AD92" s="13">
        <v>0</v>
      </c>
      <c r="AE92" s="13">
        <v>0</v>
      </c>
      <c r="AF92" s="13">
        <v>23</v>
      </c>
      <c r="AG92" s="13">
        <f t="shared" si="13"/>
        <v>4233</v>
      </c>
      <c r="AH92" s="13">
        <v>85</v>
      </c>
      <c r="AI92" s="13">
        <v>4318</v>
      </c>
      <c r="AJ92" s="13">
        <v>1375</v>
      </c>
      <c r="AK92" s="13">
        <v>184</v>
      </c>
      <c r="AL92" s="13">
        <v>1017</v>
      </c>
      <c r="AM92" s="13">
        <v>0</v>
      </c>
      <c r="AN92" s="13">
        <v>2338</v>
      </c>
      <c r="AO92" s="13">
        <v>6</v>
      </c>
      <c r="AP92" s="13">
        <v>9238</v>
      </c>
      <c r="AQ92" s="13">
        <v>1633</v>
      </c>
      <c r="AR92" s="13">
        <v>17</v>
      </c>
      <c r="AS92" s="13">
        <v>348</v>
      </c>
      <c r="AT92" s="13">
        <v>103</v>
      </c>
      <c r="AU92" s="13">
        <v>2101</v>
      </c>
      <c r="AV92" s="13">
        <v>175</v>
      </c>
      <c r="AW92" s="13">
        <v>469</v>
      </c>
      <c r="AX92" s="13">
        <v>243</v>
      </c>
      <c r="AY92" s="13">
        <v>887</v>
      </c>
      <c r="AZ92" s="13"/>
      <c r="BA92" s="13">
        <v>1018</v>
      </c>
      <c r="BB92" s="13"/>
      <c r="BC92" s="13">
        <v>22</v>
      </c>
      <c r="BD92" s="13">
        <v>29460</v>
      </c>
      <c r="BE92" s="13">
        <v>30500</v>
      </c>
      <c r="BF92" s="13">
        <v>2497</v>
      </c>
      <c r="BG92" s="13">
        <v>629</v>
      </c>
      <c r="BH92" s="13">
        <v>3126</v>
      </c>
      <c r="BI92" s="13"/>
      <c r="BJ92" s="13">
        <v>0</v>
      </c>
      <c r="BK92" s="13">
        <v>0</v>
      </c>
      <c r="BL92" s="13">
        <v>0</v>
      </c>
      <c r="BM92" s="13">
        <v>82</v>
      </c>
      <c r="BN92" s="13">
        <v>938</v>
      </c>
      <c r="BO92" s="13">
        <v>34646</v>
      </c>
      <c r="BP92" s="13">
        <v>845</v>
      </c>
      <c r="BQ92" s="13"/>
      <c r="BR92" s="13">
        <v>1985</v>
      </c>
      <c r="BS92" s="13">
        <v>535</v>
      </c>
      <c r="BT92" s="13">
        <v>0</v>
      </c>
      <c r="BU92" s="13">
        <v>0</v>
      </c>
      <c r="BV92" s="13">
        <v>2525</v>
      </c>
      <c r="BW92" s="13">
        <v>0</v>
      </c>
      <c r="BX92" s="13">
        <v>315</v>
      </c>
      <c r="BY92" s="13">
        <v>5</v>
      </c>
      <c r="BZ92" s="13">
        <v>0</v>
      </c>
      <c r="CA92" s="13">
        <v>315</v>
      </c>
      <c r="CB92" s="13">
        <v>995</v>
      </c>
    </row>
    <row r="93" spans="1:80" x14ac:dyDescent="0.45">
      <c r="A93" t="s">
        <v>409</v>
      </c>
      <c r="B93" t="s">
        <v>410</v>
      </c>
      <c r="C93" s="13">
        <v>1867</v>
      </c>
      <c r="D93" s="13">
        <v>155</v>
      </c>
      <c r="E93" s="13">
        <v>0</v>
      </c>
      <c r="F93" s="13">
        <v>0</v>
      </c>
      <c r="G93" s="13">
        <f t="shared" si="10"/>
        <v>0</v>
      </c>
      <c r="H93" s="13">
        <v>1797</v>
      </c>
      <c r="I93" s="13">
        <v>0</v>
      </c>
      <c r="J93" s="13">
        <v>98</v>
      </c>
      <c r="K93" s="13">
        <v>3917</v>
      </c>
      <c r="L93" s="13">
        <v>22531</v>
      </c>
      <c r="M93" s="13">
        <v>45</v>
      </c>
      <c r="N93" s="13">
        <v>1092</v>
      </c>
      <c r="O93" s="13">
        <v>142</v>
      </c>
      <c r="P93" s="13">
        <v>0</v>
      </c>
      <c r="Q93" s="13">
        <v>27727</v>
      </c>
      <c r="R93" s="13">
        <f t="shared" si="11"/>
        <v>0</v>
      </c>
      <c r="S93" s="13"/>
      <c r="T93" s="13">
        <f t="shared" si="12"/>
        <v>31644</v>
      </c>
      <c r="U93" s="13">
        <f t="shared" si="14"/>
        <v>31644</v>
      </c>
      <c r="V93" s="13"/>
      <c r="W93" s="13">
        <f t="shared" si="15"/>
        <v>30410</v>
      </c>
      <c r="X93" s="13"/>
      <c r="Y93" s="13">
        <v>0</v>
      </c>
      <c r="Z93" s="13">
        <v>0</v>
      </c>
      <c r="AA93" s="13">
        <v>0</v>
      </c>
      <c r="AB93" s="13">
        <v>0</v>
      </c>
      <c r="AC93" s="13">
        <v>0</v>
      </c>
      <c r="AD93" s="13">
        <v>0</v>
      </c>
      <c r="AE93" s="13">
        <v>0</v>
      </c>
      <c r="AF93" s="13">
        <v>0</v>
      </c>
      <c r="AG93" s="13">
        <f t="shared" si="13"/>
        <v>0</v>
      </c>
      <c r="AH93" s="13">
        <v>0</v>
      </c>
      <c r="AI93" s="13">
        <v>0</v>
      </c>
      <c r="AJ93" s="13">
        <v>0</v>
      </c>
      <c r="AK93" s="13">
        <v>0</v>
      </c>
      <c r="AL93" s="13">
        <v>0</v>
      </c>
      <c r="AM93" s="13">
        <v>0</v>
      </c>
      <c r="AN93" s="13">
        <v>0</v>
      </c>
      <c r="AO93" s="13">
        <v>0</v>
      </c>
      <c r="AP93" s="13">
        <v>0</v>
      </c>
      <c r="AQ93" s="13">
        <v>0</v>
      </c>
      <c r="AR93" s="13">
        <v>0</v>
      </c>
      <c r="AS93" s="13">
        <v>0</v>
      </c>
      <c r="AT93" s="13">
        <v>23</v>
      </c>
      <c r="AU93" s="13">
        <v>23</v>
      </c>
      <c r="AV93" s="13">
        <v>0</v>
      </c>
      <c r="AW93" s="13">
        <v>0</v>
      </c>
      <c r="AX93" s="13">
        <v>22</v>
      </c>
      <c r="AY93" s="13">
        <v>22</v>
      </c>
      <c r="AZ93" s="13"/>
      <c r="BA93" s="13">
        <v>0</v>
      </c>
      <c r="BB93" s="13"/>
      <c r="BC93" s="13">
        <v>0</v>
      </c>
      <c r="BD93" s="13">
        <v>195</v>
      </c>
      <c r="BE93" s="13">
        <v>195</v>
      </c>
      <c r="BF93" s="13">
        <v>0</v>
      </c>
      <c r="BG93" s="13">
        <v>0</v>
      </c>
      <c r="BH93" s="13">
        <v>0</v>
      </c>
      <c r="BI93" s="13"/>
      <c r="BJ93" s="13">
        <v>0</v>
      </c>
      <c r="BK93" s="13">
        <v>30</v>
      </c>
      <c r="BL93" s="13">
        <v>400</v>
      </c>
      <c r="BM93" s="13">
        <v>0</v>
      </c>
      <c r="BN93" s="13">
        <v>467</v>
      </c>
      <c r="BO93" s="13">
        <v>1092</v>
      </c>
      <c r="BP93" s="13">
        <v>142</v>
      </c>
      <c r="BQ93" s="13"/>
      <c r="BR93" s="13">
        <v>1225</v>
      </c>
      <c r="BS93" s="13">
        <v>1295</v>
      </c>
      <c r="BT93" s="13">
        <v>5</v>
      </c>
      <c r="BU93" s="13">
        <v>0</v>
      </c>
      <c r="BV93" s="13">
        <v>2530</v>
      </c>
      <c r="BW93" s="13">
        <v>0</v>
      </c>
      <c r="BX93" s="13">
        <v>245</v>
      </c>
      <c r="BY93" s="13">
        <v>0</v>
      </c>
      <c r="BZ93" s="13">
        <v>0</v>
      </c>
      <c r="CA93" s="13">
        <v>245</v>
      </c>
      <c r="CB93" s="13">
        <v>380</v>
      </c>
    </row>
    <row r="94" spans="1:80" x14ac:dyDescent="0.45">
      <c r="A94" t="s">
        <v>203</v>
      </c>
      <c r="B94" t="s">
        <v>204</v>
      </c>
      <c r="C94" s="13">
        <v>0</v>
      </c>
      <c r="D94" s="13">
        <v>0</v>
      </c>
      <c r="E94" s="13">
        <v>0</v>
      </c>
      <c r="F94" s="13">
        <v>0</v>
      </c>
      <c r="G94" s="13">
        <f t="shared" si="10"/>
        <v>0</v>
      </c>
      <c r="H94" s="13">
        <v>0</v>
      </c>
      <c r="I94" s="13">
        <v>0</v>
      </c>
      <c r="J94" s="13">
        <v>0</v>
      </c>
      <c r="K94" s="13">
        <v>0</v>
      </c>
      <c r="L94" s="13">
        <v>13552</v>
      </c>
      <c r="M94" s="13">
        <v>38</v>
      </c>
      <c r="N94" s="13">
        <v>442</v>
      </c>
      <c r="O94" s="13">
        <v>512</v>
      </c>
      <c r="P94" s="13">
        <v>42</v>
      </c>
      <c r="Q94" s="13">
        <v>14586</v>
      </c>
      <c r="R94" s="13">
        <f t="shared" si="11"/>
        <v>0</v>
      </c>
      <c r="S94" s="13"/>
      <c r="T94" s="13">
        <f t="shared" si="12"/>
        <v>14586</v>
      </c>
      <c r="U94" s="13">
        <f t="shared" si="14"/>
        <v>14586</v>
      </c>
      <c r="V94" s="13"/>
      <c r="W94" s="13">
        <f t="shared" si="15"/>
        <v>13590</v>
      </c>
      <c r="X94" s="13"/>
      <c r="Y94" s="13">
        <v>0</v>
      </c>
      <c r="Z94" s="13">
        <v>0</v>
      </c>
      <c r="AA94" s="13">
        <v>0</v>
      </c>
      <c r="AB94" s="13">
        <v>0</v>
      </c>
      <c r="AC94" s="13">
        <v>0</v>
      </c>
      <c r="AD94" s="13">
        <v>0</v>
      </c>
      <c r="AE94" s="13">
        <v>0</v>
      </c>
      <c r="AF94" s="13">
        <v>0</v>
      </c>
      <c r="AG94" s="13">
        <f t="shared" si="13"/>
        <v>0</v>
      </c>
      <c r="AH94" s="13">
        <v>0</v>
      </c>
      <c r="AI94" s="13">
        <v>0</v>
      </c>
      <c r="AJ94" s="13">
        <v>0</v>
      </c>
      <c r="AK94" s="13">
        <v>0</v>
      </c>
      <c r="AL94" s="13">
        <v>0</v>
      </c>
      <c r="AM94" s="13">
        <v>0</v>
      </c>
      <c r="AN94" s="13">
        <v>0</v>
      </c>
      <c r="AO94" s="13">
        <v>38</v>
      </c>
      <c r="AP94" s="13">
        <v>38</v>
      </c>
      <c r="AQ94" s="13">
        <v>0</v>
      </c>
      <c r="AR94" s="13">
        <v>0</v>
      </c>
      <c r="AS94" s="13">
        <v>0</v>
      </c>
      <c r="AT94" s="13">
        <v>0</v>
      </c>
      <c r="AU94" s="13">
        <v>0</v>
      </c>
      <c r="AV94" s="13">
        <v>0</v>
      </c>
      <c r="AW94" s="13">
        <v>0</v>
      </c>
      <c r="AX94" s="13">
        <v>0</v>
      </c>
      <c r="AY94" s="13">
        <v>0</v>
      </c>
      <c r="AZ94" s="13"/>
      <c r="BA94" s="13">
        <v>0</v>
      </c>
      <c r="BB94" s="13"/>
      <c r="BC94" s="13">
        <v>0</v>
      </c>
      <c r="BD94" s="13">
        <v>0</v>
      </c>
      <c r="BE94" s="13">
        <v>0</v>
      </c>
      <c r="BF94" s="13">
        <v>0</v>
      </c>
      <c r="BG94" s="13">
        <v>0</v>
      </c>
      <c r="BH94" s="13">
        <v>0</v>
      </c>
      <c r="BI94" s="13"/>
      <c r="BJ94" s="13">
        <v>0</v>
      </c>
      <c r="BK94" s="13">
        <v>0</v>
      </c>
      <c r="BL94" s="13">
        <v>0</v>
      </c>
      <c r="BM94" s="13">
        <v>0</v>
      </c>
      <c r="BN94" s="13">
        <v>442</v>
      </c>
      <c r="BO94" s="13">
        <v>442</v>
      </c>
      <c r="BP94" s="13">
        <v>512</v>
      </c>
      <c r="BQ94" s="13"/>
      <c r="BR94" s="13">
        <v>850</v>
      </c>
      <c r="BS94" s="13">
        <v>1870</v>
      </c>
      <c r="BT94" s="13">
        <v>0</v>
      </c>
      <c r="BU94" s="13">
        <v>0</v>
      </c>
      <c r="BV94" s="13">
        <v>2720</v>
      </c>
      <c r="BW94" s="13"/>
      <c r="BX94" s="13"/>
      <c r="BY94" s="13"/>
      <c r="BZ94" s="13"/>
      <c r="CA94" s="13"/>
      <c r="CB94" s="13"/>
    </row>
    <row r="95" spans="1:80" x14ac:dyDescent="0.45">
      <c r="A95" t="s">
        <v>463</v>
      </c>
      <c r="B95" t="s">
        <v>464</v>
      </c>
      <c r="C95" s="13">
        <v>879</v>
      </c>
      <c r="D95" s="13">
        <v>191</v>
      </c>
      <c r="E95" s="13">
        <v>2</v>
      </c>
      <c r="F95" s="13">
        <v>0</v>
      </c>
      <c r="G95" s="13">
        <f t="shared" si="10"/>
        <v>2</v>
      </c>
      <c r="H95" s="13">
        <v>16</v>
      </c>
      <c r="I95" s="13">
        <v>0</v>
      </c>
      <c r="J95" s="13">
        <v>0</v>
      </c>
      <c r="K95" s="13">
        <v>1088</v>
      </c>
      <c r="L95" s="13">
        <v>21193</v>
      </c>
      <c r="M95" s="13">
        <v>270</v>
      </c>
      <c r="N95" s="13">
        <v>5770</v>
      </c>
      <c r="O95" s="13">
        <v>150</v>
      </c>
      <c r="P95" s="13">
        <v>0</v>
      </c>
      <c r="Q95" s="13">
        <v>28471</v>
      </c>
      <c r="R95" s="13">
        <f t="shared" si="11"/>
        <v>2</v>
      </c>
      <c r="S95" s="13"/>
      <c r="T95" s="13">
        <f t="shared" si="12"/>
        <v>29559</v>
      </c>
      <c r="U95" s="13">
        <f t="shared" si="14"/>
        <v>29557</v>
      </c>
      <c r="V95" s="13"/>
      <c r="W95" s="13">
        <f t="shared" si="15"/>
        <v>23637</v>
      </c>
      <c r="X95" s="13"/>
      <c r="Y95" s="13">
        <v>0</v>
      </c>
      <c r="Z95" s="13">
        <v>0</v>
      </c>
      <c r="AA95" s="13">
        <v>0</v>
      </c>
      <c r="AB95" s="13">
        <v>0</v>
      </c>
      <c r="AC95" s="13">
        <v>0</v>
      </c>
      <c r="AD95" s="13">
        <v>0</v>
      </c>
      <c r="AE95" s="13">
        <v>0</v>
      </c>
      <c r="AF95" s="13">
        <v>0</v>
      </c>
      <c r="AG95" s="13">
        <f t="shared" si="13"/>
        <v>0</v>
      </c>
      <c r="AH95" s="13">
        <v>0</v>
      </c>
      <c r="AI95" s="13">
        <v>0</v>
      </c>
      <c r="AJ95" s="13">
        <v>-29</v>
      </c>
      <c r="AK95" s="13">
        <v>0</v>
      </c>
      <c r="AL95" s="13">
        <v>32</v>
      </c>
      <c r="AM95" s="13">
        <v>0</v>
      </c>
      <c r="AN95" s="13">
        <v>0</v>
      </c>
      <c r="AO95" s="13">
        <v>0</v>
      </c>
      <c r="AP95" s="13">
        <v>3</v>
      </c>
      <c r="AQ95" s="13">
        <v>267</v>
      </c>
      <c r="AR95" s="13">
        <v>0</v>
      </c>
      <c r="AS95" s="13">
        <v>0</v>
      </c>
      <c r="AT95" s="13">
        <v>0</v>
      </c>
      <c r="AU95" s="13">
        <v>267</v>
      </c>
      <c r="AV95" s="13">
        <v>0</v>
      </c>
      <c r="AW95" s="13">
        <v>0</v>
      </c>
      <c r="AX95" s="13">
        <v>0</v>
      </c>
      <c r="AY95" s="13">
        <v>0</v>
      </c>
      <c r="AZ95" s="13"/>
      <c r="BA95" s="13">
        <v>0</v>
      </c>
      <c r="BB95" s="13"/>
      <c r="BC95" s="13">
        <v>0</v>
      </c>
      <c r="BD95" s="13">
        <v>0</v>
      </c>
      <c r="BE95" s="13">
        <v>0</v>
      </c>
      <c r="BF95" s="13">
        <v>1730</v>
      </c>
      <c r="BG95" s="13">
        <v>1205</v>
      </c>
      <c r="BH95" s="13">
        <v>2935</v>
      </c>
      <c r="BI95" s="13"/>
      <c r="BJ95" s="13">
        <v>0</v>
      </c>
      <c r="BK95" s="13">
        <v>0</v>
      </c>
      <c r="BL95" s="13">
        <v>0</v>
      </c>
      <c r="BM95" s="13">
        <v>0</v>
      </c>
      <c r="BN95" s="13">
        <v>2835</v>
      </c>
      <c r="BO95" s="13">
        <v>5770</v>
      </c>
      <c r="BP95" s="13">
        <v>150</v>
      </c>
      <c r="BQ95" s="13"/>
      <c r="BR95" s="13">
        <v>1455</v>
      </c>
      <c r="BS95" s="13">
        <v>1315</v>
      </c>
      <c r="BT95" s="13">
        <v>0</v>
      </c>
      <c r="BU95" s="13">
        <v>0</v>
      </c>
      <c r="BV95" s="13">
        <v>2770</v>
      </c>
      <c r="BW95" s="13">
        <v>0</v>
      </c>
      <c r="BX95" s="13">
        <v>90</v>
      </c>
      <c r="BY95" s="13">
        <v>0</v>
      </c>
      <c r="BZ95" s="13">
        <v>0</v>
      </c>
      <c r="CA95" s="13">
        <v>90</v>
      </c>
      <c r="CB95" s="13">
        <v>300</v>
      </c>
    </row>
    <row r="96" spans="1:80" x14ac:dyDescent="0.45">
      <c r="A96" t="s">
        <v>367</v>
      </c>
      <c r="B96" t="s">
        <v>368</v>
      </c>
      <c r="C96" s="13">
        <v>687</v>
      </c>
      <c r="D96" s="13">
        <v>8</v>
      </c>
      <c r="E96" s="13">
        <v>190</v>
      </c>
      <c r="F96" s="13">
        <v>0</v>
      </c>
      <c r="G96" s="13">
        <f t="shared" si="10"/>
        <v>190</v>
      </c>
      <c r="H96" s="13">
        <v>0</v>
      </c>
      <c r="I96" s="13">
        <v>127</v>
      </c>
      <c r="J96" s="13">
        <v>173</v>
      </c>
      <c r="K96" s="13">
        <v>1185</v>
      </c>
      <c r="L96" s="13">
        <v>20375</v>
      </c>
      <c r="M96" s="13">
        <v>17</v>
      </c>
      <c r="N96" s="13">
        <v>2696</v>
      </c>
      <c r="O96" s="13">
        <v>32</v>
      </c>
      <c r="P96" s="13">
        <v>0</v>
      </c>
      <c r="Q96" s="13">
        <v>24305</v>
      </c>
      <c r="R96" s="13">
        <f t="shared" si="11"/>
        <v>190</v>
      </c>
      <c r="S96" s="13"/>
      <c r="T96" s="13">
        <f t="shared" si="12"/>
        <v>25490</v>
      </c>
      <c r="U96" s="13">
        <f t="shared" si="14"/>
        <v>25300</v>
      </c>
      <c r="V96" s="13"/>
      <c r="W96" s="13">
        <f t="shared" si="15"/>
        <v>22572</v>
      </c>
      <c r="X96" s="13"/>
      <c r="Y96" s="13">
        <v>0</v>
      </c>
      <c r="Z96" s="13">
        <v>0</v>
      </c>
      <c r="AA96" s="13">
        <v>0</v>
      </c>
      <c r="AB96" s="13">
        <v>0</v>
      </c>
      <c r="AC96" s="13">
        <v>0</v>
      </c>
      <c r="AD96" s="13">
        <v>0</v>
      </c>
      <c r="AE96" s="13">
        <v>0</v>
      </c>
      <c r="AF96" s="13">
        <v>0</v>
      </c>
      <c r="AG96" s="13">
        <f t="shared" si="13"/>
        <v>0</v>
      </c>
      <c r="AH96" s="13">
        <v>0</v>
      </c>
      <c r="AI96" s="13">
        <v>0</v>
      </c>
      <c r="AJ96" s="13">
        <v>0</v>
      </c>
      <c r="AK96" s="13">
        <v>0</v>
      </c>
      <c r="AL96" s="13">
        <v>5</v>
      </c>
      <c r="AM96" s="13">
        <v>0</v>
      </c>
      <c r="AN96" s="13">
        <v>12</v>
      </c>
      <c r="AO96" s="13">
        <v>0</v>
      </c>
      <c r="AP96" s="13">
        <v>17</v>
      </c>
      <c r="AQ96" s="13">
        <v>0</v>
      </c>
      <c r="AR96" s="13">
        <v>0</v>
      </c>
      <c r="AS96" s="13">
        <v>0</v>
      </c>
      <c r="AT96" s="13">
        <v>0</v>
      </c>
      <c r="AU96" s="13">
        <v>0</v>
      </c>
      <c r="AV96" s="13">
        <v>0</v>
      </c>
      <c r="AW96" s="13">
        <v>0</v>
      </c>
      <c r="AX96" s="13">
        <v>0</v>
      </c>
      <c r="AY96" s="13">
        <v>0</v>
      </c>
      <c r="AZ96" s="13"/>
      <c r="BA96" s="13">
        <v>0</v>
      </c>
      <c r="BB96" s="13"/>
      <c r="BC96" s="13">
        <v>0</v>
      </c>
      <c r="BD96" s="13">
        <v>1224</v>
      </c>
      <c r="BE96" s="13">
        <v>1224</v>
      </c>
      <c r="BF96" s="13">
        <v>1038</v>
      </c>
      <c r="BG96" s="13">
        <v>434</v>
      </c>
      <c r="BH96" s="13">
        <v>1472</v>
      </c>
      <c r="BI96" s="13"/>
      <c r="BJ96" s="13">
        <v>0</v>
      </c>
      <c r="BK96" s="13">
        <v>0</v>
      </c>
      <c r="BL96" s="13">
        <v>0</v>
      </c>
      <c r="BM96" s="13">
        <v>0</v>
      </c>
      <c r="BN96" s="13">
        <v>0</v>
      </c>
      <c r="BO96" s="13">
        <v>2696</v>
      </c>
      <c r="BP96" s="13">
        <v>32</v>
      </c>
      <c r="BQ96" s="13"/>
      <c r="BR96" s="13">
        <v>2140</v>
      </c>
      <c r="BS96" s="13">
        <v>660</v>
      </c>
      <c r="BT96" s="13">
        <v>0</v>
      </c>
      <c r="BU96" s="13">
        <v>0</v>
      </c>
      <c r="BV96" s="13">
        <v>2800</v>
      </c>
      <c r="BW96" s="13">
        <v>0</v>
      </c>
      <c r="BX96" s="13">
        <v>140</v>
      </c>
      <c r="BY96" s="13">
        <v>5</v>
      </c>
      <c r="BZ96" s="13">
        <v>0</v>
      </c>
      <c r="CA96" s="13">
        <v>145</v>
      </c>
      <c r="CB96" s="13">
        <v>320</v>
      </c>
    </row>
    <row r="97" spans="1:80" x14ac:dyDescent="0.45">
      <c r="A97" t="s">
        <v>123</v>
      </c>
      <c r="B97" t="s">
        <v>124</v>
      </c>
      <c r="C97" s="13">
        <v>1327</v>
      </c>
      <c r="D97" s="13">
        <v>181</v>
      </c>
      <c r="E97" s="13">
        <v>123</v>
      </c>
      <c r="F97" s="13">
        <v>0</v>
      </c>
      <c r="G97" s="13">
        <f t="shared" si="10"/>
        <v>123</v>
      </c>
      <c r="H97" s="13">
        <v>1019</v>
      </c>
      <c r="I97" s="13">
        <v>0</v>
      </c>
      <c r="J97" s="13">
        <v>122</v>
      </c>
      <c r="K97" s="13">
        <v>2772</v>
      </c>
      <c r="L97" s="13">
        <v>32546</v>
      </c>
      <c r="M97" s="13">
        <v>125</v>
      </c>
      <c r="N97" s="13">
        <v>7109</v>
      </c>
      <c r="O97" s="13">
        <v>89</v>
      </c>
      <c r="P97" s="13">
        <v>20</v>
      </c>
      <c r="Q97" s="13">
        <v>42661</v>
      </c>
      <c r="R97" s="13">
        <f t="shared" si="11"/>
        <v>207</v>
      </c>
      <c r="S97" s="13"/>
      <c r="T97" s="13">
        <f t="shared" si="12"/>
        <v>45433</v>
      </c>
      <c r="U97" s="13">
        <f t="shared" si="14"/>
        <v>45226</v>
      </c>
      <c r="V97" s="13"/>
      <c r="W97" s="13">
        <f t="shared" si="15"/>
        <v>38008</v>
      </c>
      <c r="X97" s="13"/>
      <c r="Y97" s="13">
        <v>0</v>
      </c>
      <c r="Z97" s="13">
        <v>0</v>
      </c>
      <c r="AA97" s="13">
        <v>0</v>
      </c>
      <c r="AB97" s="13">
        <v>84</v>
      </c>
      <c r="AC97" s="13">
        <v>0</v>
      </c>
      <c r="AD97" s="13">
        <v>0</v>
      </c>
      <c r="AE97" s="13">
        <v>0</v>
      </c>
      <c r="AF97" s="13">
        <v>0</v>
      </c>
      <c r="AG97" s="13">
        <f t="shared" si="13"/>
        <v>84</v>
      </c>
      <c r="AH97" s="13">
        <v>8</v>
      </c>
      <c r="AI97" s="13">
        <v>92</v>
      </c>
      <c r="AJ97" s="13">
        <v>0</v>
      </c>
      <c r="AK97" s="13">
        <v>10</v>
      </c>
      <c r="AL97" s="13">
        <v>0</v>
      </c>
      <c r="AM97" s="13">
        <v>0</v>
      </c>
      <c r="AN97" s="13">
        <v>23</v>
      </c>
      <c r="AO97" s="13">
        <v>0</v>
      </c>
      <c r="AP97" s="13">
        <v>125</v>
      </c>
      <c r="AQ97" s="13">
        <v>0</v>
      </c>
      <c r="AR97" s="13">
        <v>0</v>
      </c>
      <c r="AS97" s="13">
        <v>0</v>
      </c>
      <c r="AT97" s="13">
        <v>0</v>
      </c>
      <c r="AU97" s="13">
        <v>0</v>
      </c>
      <c r="AV97" s="13">
        <v>0</v>
      </c>
      <c r="AW97" s="13">
        <v>0</v>
      </c>
      <c r="AX97" s="13">
        <v>0</v>
      </c>
      <c r="AY97" s="13">
        <v>0</v>
      </c>
      <c r="AZ97" s="13"/>
      <c r="BA97" s="13">
        <v>304</v>
      </c>
      <c r="BB97" s="13"/>
      <c r="BC97" s="13">
        <v>0</v>
      </c>
      <c r="BD97" s="13">
        <v>0</v>
      </c>
      <c r="BE97" s="13">
        <v>304</v>
      </c>
      <c r="BF97" s="13">
        <v>4077</v>
      </c>
      <c r="BG97" s="13">
        <v>1229</v>
      </c>
      <c r="BH97" s="13">
        <v>5306</v>
      </c>
      <c r="BI97" s="13"/>
      <c r="BJ97" s="13">
        <v>0</v>
      </c>
      <c r="BK97" s="13">
        <v>0</v>
      </c>
      <c r="BL97" s="13">
        <v>76</v>
      </c>
      <c r="BM97" s="13">
        <v>0</v>
      </c>
      <c r="BN97" s="13">
        <v>1423</v>
      </c>
      <c r="BO97" s="13">
        <v>7109</v>
      </c>
      <c r="BP97" s="13">
        <v>89</v>
      </c>
      <c r="BQ97" s="13"/>
      <c r="BR97" s="13">
        <v>2325</v>
      </c>
      <c r="BS97" s="13">
        <v>1040</v>
      </c>
      <c r="BT97" s="13">
        <v>20</v>
      </c>
      <c r="BU97" s="13">
        <v>0</v>
      </c>
      <c r="BV97" s="13">
        <v>3385</v>
      </c>
      <c r="BW97" s="13">
        <v>0</v>
      </c>
      <c r="BX97" s="13">
        <v>380</v>
      </c>
      <c r="BY97" s="13">
        <v>0</v>
      </c>
      <c r="BZ97" s="13">
        <v>0</v>
      </c>
      <c r="CA97" s="13">
        <v>380</v>
      </c>
      <c r="CB97" s="13">
        <v>570</v>
      </c>
    </row>
    <row r="98" spans="1:80" x14ac:dyDescent="0.45">
      <c r="A98" t="s">
        <v>273</v>
      </c>
      <c r="B98" t="s">
        <v>274</v>
      </c>
      <c r="C98" s="13">
        <v>767</v>
      </c>
      <c r="D98" s="13">
        <v>100</v>
      </c>
      <c r="E98" s="13">
        <v>141</v>
      </c>
      <c r="F98" s="13">
        <v>0</v>
      </c>
      <c r="G98" s="13">
        <f t="shared" si="10"/>
        <v>141</v>
      </c>
      <c r="H98" s="13">
        <v>0</v>
      </c>
      <c r="I98" s="13">
        <v>6</v>
      </c>
      <c r="J98" s="13">
        <v>230</v>
      </c>
      <c r="K98" s="13">
        <v>1244</v>
      </c>
      <c r="L98" s="13">
        <v>26803</v>
      </c>
      <c r="M98" s="13">
        <v>58</v>
      </c>
      <c r="N98" s="13">
        <v>4741</v>
      </c>
      <c r="O98" s="13">
        <v>91</v>
      </c>
      <c r="P98" s="13">
        <v>1</v>
      </c>
      <c r="Q98" s="13">
        <v>32938</v>
      </c>
      <c r="R98" s="13">
        <f t="shared" si="11"/>
        <v>141</v>
      </c>
      <c r="S98" s="13"/>
      <c r="T98" s="13">
        <f t="shared" si="12"/>
        <v>34182</v>
      </c>
      <c r="U98" s="13">
        <f t="shared" si="14"/>
        <v>34041</v>
      </c>
      <c r="V98" s="13"/>
      <c r="W98" s="13">
        <f t="shared" si="15"/>
        <v>29208</v>
      </c>
      <c r="X98" s="13"/>
      <c r="Y98" s="13">
        <v>0</v>
      </c>
      <c r="Z98" s="13">
        <v>0</v>
      </c>
      <c r="AA98" s="13">
        <v>0</v>
      </c>
      <c r="AB98" s="13">
        <v>0</v>
      </c>
      <c r="AC98" s="13">
        <v>0</v>
      </c>
      <c r="AD98" s="13">
        <v>0</v>
      </c>
      <c r="AE98" s="13">
        <v>0</v>
      </c>
      <c r="AF98" s="13">
        <v>0</v>
      </c>
      <c r="AG98" s="13">
        <f t="shared" si="13"/>
        <v>0</v>
      </c>
      <c r="AH98" s="13">
        <v>12</v>
      </c>
      <c r="AI98" s="13">
        <v>12</v>
      </c>
      <c r="AJ98" s="13">
        <v>0</v>
      </c>
      <c r="AK98" s="13">
        <v>44</v>
      </c>
      <c r="AL98" s="13">
        <v>0</v>
      </c>
      <c r="AM98" s="13">
        <v>0</v>
      </c>
      <c r="AN98" s="13">
        <v>0</v>
      </c>
      <c r="AO98" s="13">
        <v>0</v>
      </c>
      <c r="AP98" s="13">
        <v>56</v>
      </c>
      <c r="AQ98" s="13">
        <v>0</v>
      </c>
      <c r="AR98" s="13">
        <v>0</v>
      </c>
      <c r="AS98" s="13">
        <v>0</v>
      </c>
      <c r="AT98" s="13">
        <v>0</v>
      </c>
      <c r="AU98" s="13">
        <v>0</v>
      </c>
      <c r="AV98" s="13">
        <v>0</v>
      </c>
      <c r="AW98" s="13">
        <v>0</v>
      </c>
      <c r="AX98" s="13">
        <v>2</v>
      </c>
      <c r="AY98" s="13">
        <v>2</v>
      </c>
      <c r="AZ98" s="13"/>
      <c r="BA98" s="13">
        <v>1164</v>
      </c>
      <c r="BB98" s="13"/>
      <c r="BC98" s="13">
        <v>0</v>
      </c>
      <c r="BD98" s="13">
        <v>0</v>
      </c>
      <c r="BE98" s="13">
        <v>1164</v>
      </c>
      <c r="BF98" s="13">
        <v>3112</v>
      </c>
      <c r="BG98" s="13">
        <v>389</v>
      </c>
      <c r="BH98" s="13">
        <v>3501</v>
      </c>
      <c r="BI98" s="13"/>
      <c r="BJ98" s="13">
        <v>0</v>
      </c>
      <c r="BK98" s="13">
        <v>0</v>
      </c>
      <c r="BL98" s="13">
        <v>0</v>
      </c>
      <c r="BM98" s="13">
        <v>23</v>
      </c>
      <c r="BN98" s="13">
        <v>53</v>
      </c>
      <c r="BO98" s="13">
        <v>4741</v>
      </c>
      <c r="BP98" s="13">
        <v>91</v>
      </c>
      <c r="BQ98" s="13"/>
      <c r="BR98" s="13">
        <v>2200</v>
      </c>
      <c r="BS98" s="13">
        <v>1215</v>
      </c>
      <c r="BT98" s="13">
        <v>0</v>
      </c>
      <c r="BU98" s="13">
        <v>0</v>
      </c>
      <c r="BV98" s="13">
        <v>3415</v>
      </c>
      <c r="BW98" s="13">
        <v>0</v>
      </c>
      <c r="BX98" s="13">
        <v>170</v>
      </c>
      <c r="BY98" s="13">
        <v>0</v>
      </c>
      <c r="BZ98" s="13">
        <v>0</v>
      </c>
      <c r="CA98" s="13">
        <v>170</v>
      </c>
      <c r="CB98" s="13">
        <v>445</v>
      </c>
    </row>
    <row r="99" spans="1:80" x14ac:dyDescent="0.45">
      <c r="A99" t="s">
        <v>179</v>
      </c>
      <c r="B99" t="s">
        <v>180</v>
      </c>
      <c r="C99" s="13">
        <v>3751</v>
      </c>
      <c r="D99" s="13">
        <v>1253</v>
      </c>
      <c r="E99" s="13">
        <v>16096</v>
      </c>
      <c r="F99" s="13">
        <v>0</v>
      </c>
      <c r="G99" s="13">
        <f t="shared" si="10"/>
        <v>16096</v>
      </c>
      <c r="H99" s="13">
        <v>0</v>
      </c>
      <c r="I99" s="13">
        <v>0</v>
      </c>
      <c r="J99" s="13">
        <v>0</v>
      </c>
      <c r="K99" s="13">
        <v>21100</v>
      </c>
      <c r="L99" s="13">
        <v>76700</v>
      </c>
      <c r="M99" s="13">
        <v>42217</v>
      </c>
      <c r="N99" s="13">
        <v>36359</v>
      </c>
      <c r="O99" s="13">
        <v>140</v>
      </c>
      <c r="P99" s="13">
        <v>6693</v>
      </c>
      <c r="Q99" s="13">
        <v>183209</v>
      </c>
      <c r="R99" s="13">
        <f t="shared" si="11"/>
        <v>28852</v>
      </c>
      <c r="S99" s="13"/>
      <c r="T99" s="13">
        <f t="shared" si="12"/>
        <v>204309</v>
      </c>
      <c r="U99" s="13">
        <f t="shared" si="14"/>
        <v>175457</v>
      </c>
      <c r="V99" s="13"/>
      <c r="W99" s="13">
        <f t="shared" si="15"/>
        <v>132265</v>
      </c>
      <c r="X99" s="13"/>
      <c r="Y99" s="13">
        <v>1666</v>
      </c>
      <c r="Z99" s="13">
        <v>0</v>
      </c>
      <c r="AA99" s="13">
        <v>1254</v>
      </c>
      <c r="AB99" s="13">
        <v>5313</v>
      </c>
      <c r="AC99" s="13">
        <v>451</v>
      </c>
      <c r="AD99" s="13">
        <v>0</v>
      </c>
      <c r="AE99" s="13">
        <v>68</v>
      </c>
      <c r="AF99" s="13">
        <v>4004</v>
      </c>
      <c r="AG99" s="13">
        <f t="shared" si="13"/>
        <v>12756</v>
      </c>
      <c r="AH99" s="13">
        <v>0</v>
      </c>
      <c r="AI99" s="13">
        <v>12756</v>
      </c>
      <c r="AJ99" s="13">
        <v>1010</v>
      </c>
      <c r="AK99" s="13">
        <v>0</v>
      </c>
      <c r="AL99" s="13">
        <v>7985</v>
      </c>
      <c r="AM99" s="13">
        <v>0</v>
      </c>
      <c r="AN99" s="13">
        <v>11203</v>
      </c>
      <c r="AO99" s="13">
        <v>0</v>
      </c>
      <c r="AP99" s="13">
        <v>32954</v>
      </c>
      <c r="AQ99" s="13">
        <v>4247</v>
      </c>
      <c r="AR99" s="13">
        <v>0</v>
      </c>
      <c r="AS99" s="13">
        <v>997</v>
      </c>
      <c r="AT99" s="13">
        <v>0</v>
      </c>
      <c r="AU99" s="13">
        <v>5244</v>
      </c>
      <c r="AV99" s="13">
        <v>1271</v>
      </c>
      <c r="AW99" s="13">
        <v>2748</v>
      </c>
      <c r="AX99" s="13">
        <v>0</v>
      </c>
      <c r="AY99" s="13">
        <v>4019</v>
      </c>
      <c r="AZ99" s="13"/>
      <c r="BA99" s="13">
        <v>0</v>
      </c>
      <c r="BB99" s="13"/>
      <c r="BC99" s="13">
        <v>0</v>
      </c>
      <c r="BD99" s="13">
        <v>0</v>
      </c>
      <c r="BE99" s="13">
        <v>0</v>
      </c>
      <c r="BF99" s="13">
        <v>9837</v>
      </c>
      <c r="BG99" s="13">
        <v>2737</v>
      </c>
      <c r="BH99" s="13">
        <v>12574</v>
      </c>
      <c r="BI99" s="13"/>
      <c r="BJ99" s="13">
        <v>0</v>
      </c>
      <c r="BK99" s="13">
        <v>0</v>
      </c>
      <c r="BL99" s="13">
        <v>0</v>
      </c>
      <c r="BM99" s="13">
        <v>635</v>
      </c>
      <c r="BN99" s="13">
        <v>23150</v>
      </c>
      <c r="BO99" s="13">
        <v>36359</v>
      </c>
      <c r="BP99" s="13">
        <v>140</v>
      </c>
      <c r="BQ99" s="13"/>
      <c r="BR99" s="13">
        <v>1180</v>
      </c>
      <c r="BS99" s="13">
        <v>3305</v>
      </c>
      <c r="BT99" s="13">
        <v>0</v>
      </c>
      <c r="BU99" s="13">
        <v>0</v>
      </c>
      <c r="BV99" s="13">
        <v>4490</v>
      </c>
      <c r="BW99" s="13">
        <v>0</v>
      </c>
      <c r="BX99" s="13">
        <v>670</v>
      </c>
      <c r="BY99" s="13">
        <v>10</v>
      </c>
      <c r="BZ99" s="13">
        <v>0</v>
      </c>
      <c r="CA99" s="13">
        <v>680</v>
      </c>
      <c r="CB99" s="13">
        <v>1530</v>
      </c>
    </row>
    <row r="100" spans="1:80" x14ac:dyDescent="0.45">
      <c r="A100" t="s">
        <v>441</v>
      </c>
      <c r="B100" t="s">
        <v>442</v>
      </c>
      <c r="C100" s="13">
        <v>11771</v>
      </c>
      <c r="D100" s="13">
        <v>0</v>
      </c>
      <c r="E100" s="13">
        <v>2548</v>
      </c>
      <c r="F100" s="13">
        <v>524</v>
      </c>
      <c r="G100" s="13">
        <f t="shared" si="10"/>
        <v>3072</v>
      </c>
      <c r="H100" s="13">
        <v>0</v>
      </c>
      <c r="I100" s="13">
        <v>0</v>
      </c>
      <c r="J100" s="13">
        <v>2386</v>
      </c>
      <c r="K100" s="13">
        <v>17229</v>
      </c>
      <c r="L100" s="13">
        <v>41015</v>
      </c>
      <c r="M100" s="13">
        <v>13095</v>
      </c>
      <c r="N100" s="13">
        <v>18820</v>
      </c>
      <c r="O100" s="13">
        <v>510</v>
      </c>
      <c r="P100" s="13">
        <v>789</v>
      </c>
      <c r="Q100" s="13">
        <v>91458</v>
      </c>
      <c r="R100" s="13">
        <f t="shared" si="11"/>
        <v>5546</v>
      </c>
      <c r="S100" s="13"/>
      <c r="T100" s="13">
        <f t="shared" si="12"/>
        <v>108687</v>
      </c>
      <c r="U100" s="13">
        <f t="shared" si="14"/>
        <v>103141</v>
      </c>
      <c r="V100" s="13"/>
      <c r="W100" s="13">
        <f t="shared" si="15"/>
        <v>83022</v>
      </c>
      <c r="X100" s="13"/>
      <c r="Y100" s="13">
        <v>340</v>
      </c>
      <c r="Z100" s="13">
        <v>2096</v>
      </c>
      <c r="AA100" s="13">
        <v>0</v>
      </c>
      <c r="AB100" s="13">
        <v>38</v>
      </c>
      <c r="AC100" s="13">
        <v>0</v>
      </c>
      <c r="AD100" s="13">
        <v>0</v>
      </c>
      <c r="AE100" s="13">
        <v>0</v>
      </c>
      <c r="AF100" s="13">
        <v>0</v>
      </c>
      <c r="AG100" s="13">
        <f t="shared" si="13"/>
        <v>2474</v>
      </c>
      <c r="AH100" s="13">
        <v>15</v>
      </c>
      <c r="AI100" s="13">
        <v>2489</v>
      </c>
      <c r="AJ100" s="13">
        <v>1530</v>
      </c>
      <c r="AK100" s="13">
        <v>1911</v>
      </c>
      <c r="AL100" s="13">
        <v>1880</v>
      </c>
      <c r="AM100" s="13">
        <v>0</v>
      </c>
      <c r="AN100" s="13">
        <v>969</v>
      </c>
      <c r="AO100" s="13">
        <v>7</v>
      </c>
      <c r="AP100" s="13">
        <v>8786</v>
      </c>
      <c r="AQ100" s="13">
        <v>1753</v>
      </c>
      <c r="AR100" s="13">
        <v>60</v>
      </c>
      <c r="AS100" s="13">
        <v>142</v>
      </c>
      <c r="AT100" s="13">
        <v>14</v>
      </c>
      <c r="AU100" s="13">
        <v>1969</v>
      </c>
      <c r="AV100" s="13">
        <v>946</v>
      </c>
      <c r="AW100" s="13">
        <v>389</v>
      </c>
      <c r="AX100" s="13">
        <v>1005</v>
      </c>
      <c r="AY100" s="13">
        <v>2340</v>
      </c>
      <c r="AZ100" s="13"/>
      <c r="BA100" s="13">
        <v>8382</v>
      </c>
      <c r="BB100" s="13"/>
      <c r="BC100" s="13">
        <v>0</v>
      </c>
      <c r="BD100" s="13">
        <v>0</v>
      </c>
      <c r="BE100" s="13">
        <v>8382</v>
      </c>
      <c r="BF100" s="13">
        <v>3343</v>
      </c>
      <c r="BG100" s="13">
        <v>0</v>
      </c>
      <c r="BH100" s="13">
        <v>3343</v>
      </c>
      <c r="BI100" s="13"/>
      <c r="BJ100" s="13">
        <v>2026</v>
      </c>
      <c r="BK100" s="13">
        <v>0</v>
      </c>
      <c r="BL100" s="13">
        <v>158</v>
      </c>
      <c r="BM100" s="13">
        <v>0</v>
      </c>
      <c r="BN100" s="13">
        <v>4911</v>
      </c>
      <c r="BO100" s="13">
        <v>18820</v>
      </c>
      <c r="BP100" s="13">
        <v>510</v>
      </c>
      <c r="BQ100" s="13"/>
      <c r="BR100" s="13">
        <v>3060</v>
      </c>
      <c r="BS100" s="13">
        <v>1625</v>
      </c>
      <c r="BT100" s="13">
        <v>5</v>
      </c>
      <c r="BU100" s="13">
        <v>0</v>
      </c>
      <c r="BV100" s="13">
        <v>4690</v>
      </c>
      <c r="BW100" s="13">
        <v>5</v>
      </c>
      <c r="BX100" s="13">
        <v>560</v>
      </c>
      <c r="BY100" s="13">
        <v>0</v>
      </c>
      <c r="BZ100" s="13">
        <v>0</v>
      </c>
      <c r="CA100" s="13">
        <v>565</v>
      </c>
      <c r="CB100" s="13">
        <v>1010</v>
      </c>
    </row>
    <row r="101" spans="1:80" x14ac:dyDescent="0.45">
      <c r="A101" t="s">
        <v>115</v>
      </c>
      <c r="B101" t="s">
        <v>116</v>
      </c>
      <c r="C101" s="13">
        <v>1821</v>
      </c>
      <c r="D101" s="13">
        <v>0</v>
      </c>
      <c r="E101" s="13">
        <v>0</v>
      </c>
      <c r="F101" s="13">
        <v>0</v>
      </c>
      <c r="G101" s="13">
        <f t="shared" ref="G101:G132" si="16">E101+F101</f>
        <v>0</v>
      </c>
      <c r="H101" s="13">
        <v>6344</v>
      </c>
      <c r="I101" s="13">
        <v>0</v>
      </c>
      <c r="J101" s="13">
        <v>323</v>
      </c>
      <c r="K101" s="13">
        <v>8488</v>
      </c>
      <c r="L101" s="13">
        <v>36668</v>
      </c>
      <c r="M101" s="13">
        <v>0</v>
      </c>
      <c r="N101" s="13">
        <v>6712</v>
      </c>
      <c r="O101" s="13">
        <v>1336</v>
      </c>
      <c r="P101" s="13">
        <v>0</v>
      </c>
      <c r="Q101" s="13">
        <v>53204</v>
      </c>
      <c r="R101" s="13">
        <f t="shared" ref="R101:R132" si="17">G101+AG101</f>
        <v>0</v>
      </c>
      <c r="S101" s="13"/>
      <c r="T101" s="13">
        <f t="shared" ref="T101:T132" si="18">K101+Q101</f>
        <v>61692</v>
      </c>
      <c r="U101" s="13">
        <f t="shared" si="14"/>
        <v>61692</v>
      </c>
      <c r="V101" s="13"/>
      <c r="W101" s="13">
        <f t="shared" si="15"/>
        <v>53644</v>
      </c>
      <c r="X101" s="13"/>
      <c r="Y101" s="13">
        <v>0</v>
      </c>
      <c r="Z101" s="13">
        <v>0</v>
      </c>
      <c r="AA101" s="13">
        <v>0</v>
      </c>
      <c r="AB101" s="13">
        <v>0</v>
      </c>
      <c r="AC101" s="13">
        <v>0</v>
      </c>
      <c r="AD101" s="13">
        <v>0</v>
      </c>
      <c r="AE101" s="13">
        <v>0</v>
      </c>
      <c r="AF101" s="13">
        <v>0</v>
      </c>
      <c r="AG101" s="13">
        <f t="shared" ref="AG101:AG132" si="19">SUM(Y101:AF101)</f>
        <v>0</v>
      </c>
      <c r="AH101" s="13">
        <v>0</v>
      </c>
      <c r="AI101" s="13">
        <v>0</v>
      </c>
      <c r="AJ101" s="13">
        <v>0</v>
      </c>
      <c r="AK101" s="13">
        <v>0</v>
      </c>
      <c r="AL101" s="13">
        <v>0</v>
      </c>
      <c r="AM101" s="13">
        <v>0</v>
      </c>
      <c r="AN101" s="13">
        <v>0</v>
      </c>
      <c r="AO101" s="13">
        <v>0</v>
      </c>
      <c r="AP101" s="13">
        <v>0</v>
      </c>
      <c r="AQ101" s="13">
        <v>0</v>
      </c>
      <c r="AR101" s="13">
        <v>0</v>
      </c>
      <c r="AS101" s="13">
        <v>0</v>
      </c>
      <c r="AT101" s="13">
        <v>0</v>
      </c>
      <c r="AU101" s="13">
        <v>0</v>
      </c>
      <c r="AV101" s="13">
        <v>0</v>
      </c>
      <c r="AW101" s="13">
        <v>0</v>
      </c>
      <c r="AX101" s="13">
        <v>0</v>
      </c>
      <c r="AY101" s="13">
        <v>0</v>
      </c>
      <c r="AZ101" s="13"/>
      <c r="BA101" s="13">
        <v>73</v>
      </c>
      <c r="BB101" s="13"/>
      <c r="BC101" s="13">
        <v>0</v>
      </c>
      <c r="BD101" s="13">
        <v>0</v>
      </c>
      <c r="BE101" s="13">
        <v>73</v>
      </c>
      <c r="BF101" s="13">
        <v>4825</v>
      </c>
      <c r="BG101" s="13">
        <v>982</v>
      </c>
      <c r="BH101" s="13">
        <v>5807</v>
      </c>
      <c r="BI101" s="13"/>
      <c r="BJ101" s="13">
        <v>0</v>
      </c>
      <c r="BK101" s="13">
        <v>0</v>
      </c>
      <c r="BL101" s="13">
        <v>0</v>
      </c>
      <c r="BM101" s="13">
        <v>0</v>
      </c>
      <c r="BN101" s="13">
        <v>832</v>
      </c>
      <c r="BO101" s="13">
        <v>6712</v>
      </c>
      <c r="BP101" s="13">
        <v>1336</v>
      </c>
      <c r="BQ101" s="13"/>
      <c r="BR101" s="13">
        <v>3345</v>
      </c>
      <c r="BS101" s="13">
        <v>1555</v>
      </c>
      <c r="BT101" s="13">
        <v>0</v>
      </c>
      <c r="BU101" s="13">
        <v>0</v>
      </c>
      <c r="BV101" s="13">
        <v>4905</v>
      </c>
      <c r="BW101" s="13">
        <v>0</v>
      </c>
      <c r="BX101" s="13">
        <v>295</v>
      </c>
      <c r="BY101" s="13">
        <v>0</v>
      </c>
      <c r="BZ101" s="13">
        <v>0</v>
      </c>
      <c r="CA101" s="13">
        <v>295</v>
      </c>
      <c r="CB101" s="13">
        <v>630</v>
      </c>
    </row>
    <row r="102" spans="1:80" x14ac:dyDescent="0.45">
      <c r="A102" t="s">
        <v>279</v>
      </c>
      <c r="B102" t="s">
        <v>280</v>
      </c>
      <c r="C102" s="13">
        <v>1646</v>
      </c>
      <c r="D102" s="13">
        <v>0</v>
      </c>
      <c r="E102" s="13">
        <v>1018</v>
      </c>
      <c r="F102" s="13">
        <v>413</v>
      </c>
      <c r="G102" s="13">
        <f t="shared" si="16"/>
        <v>1431</v>
      </c>
      <c r="H102" s="13">
        <v>0</v>
      </c>
      <c r="I102" s="13">
        <v>0</v>
      </c>
      <c r="J102" s="13">
        <v>0</v>
      </c>
      <c r="K102" s="13">
        <v>3077</v>
      </c>
      <c r="L102" s="13">
        <v>41820</v>
      </c>
      <c r="M102" s="13">
        <v>487</v>
      </c>
      <c r="N102" s="13">
        <v>6387</v>
      </c>
      <c r="O102" s="13">
        <v>131</v>
      </c>
      <c r="P102" s="13">
        <v>396</v>
      </c>
      <c r="Q102" s="13">
        <v>52298</v>
      </c>
      <c r="R102" s="13">
        <f t="shared" si="17"/>
        <v>1474</v>
      </c>
      <c r="S102" s="13"/>
      <c r="T102" s="13">
        <f t="shared" si="18"/>
        <v>55375</v>
      </c>
      <c r="U102" s="13">
        <f t="shared" si="14"/>
        <v>53901</v>
      </c>
      <c r="V102" s="13"/>
      <c r="W102" s="13">
        <f t="shared" si="15"/>
        <v>46987</v>
      </c>
      <c r="X102" s="13"/>
      <c r="Y102" s="13">
        <v>0</v>
      </c>
      <c r="Z102" s="13">
        <v>0</v>
      </c>
      <c r="AA102" s="13">
        <v>0</v>
      </c>
      <c r="AB102" s="13">
        <v>0</v>
      </c>
      <c r="AC102" s="13">
        <v>25</v>
      </c>
      <c r="AD102" s="13">
        <v>18</v>
      </c>
      <c r="AE102" s="13">
        <v>0</v>
      </c>
      <c r="AF102" s="13">
        <v>0</v>
      </c>
      <c r="AG102" s="13">
        <f t="shared" si="19"/>
        <v>43</v>
      </c>
      <c r="AH102" s="13">
        <v>0</v>
      </c>
      <c r="AI102" s="13">
        <v>43</v>
      </c>
      <c r="AJ102" s="13">
        <v>79</v>
      </c>
      <c r="AK102" s="13">
        <v>2</v>
      </c>
      <c r="AL102" s="13">
        <v>23</v>
      </c>
      <c r="AM102" s="13">
        <v>0</v>
      </c>
      <c r="AN102" s="13">
        <v>228</v>
      </c>
      <c r="AO102" s="13">
        <v>44</v>
      </c>
      <c r="AP102" s="13">
        <v>419</v>
      </c>
      <c r="AQ102" s="13">
        <v>10</v>
      </c>
      <c r="AR102" s="13">
        <v>0</v>
      </c>
      <c r="AS102" s="13">
        <v>0</v>
      </c>
      <c r="AT102" s="13">
        <v>3</v>
      </c>
      <c r="AU102" s="13">
        <v>13</v>
      </c>
      <c r="AV102" s="13">
        <v>0</v>
      </c>
      <c r="AW102" s="13">
        <v>0</v>
      </c>
      <c r="AX102" s="13">
        <v>55</v>
      </c>
      <c r="AY102" s="13">
        <v>55</v>
      </c>
      <c r="AZ102" s="13"/>
      <c r="BA102" s="13">
        <v>0</v>
      </c>
      <c r="BB102" s="13"/>
      <c r="BC102" s="13">
        <v>0</v>
      </c>
      <c r="BD102" s="13">
        <v>0</v>
      </c>
      <c r="BE102" s="13">
        <v>0</v>
      </c>
      <c r="BF102" s="13">
        <v>4025</v>
      </c>
      <c r="BG102" s="13">
        <v>1565</v>
      </c>
      <c r="BH102" s="13">
        <v>5590</v>
      </c>
      <c r="BI102" s="13"/>
      <c r="BJ102" s="13">
        <v>0</v>
      </c>
      <c r="BK102" s="13">
        <v>0</v>
      </c>
      <c r="BL102" s="13">
        <v>0</v>
      </c>
      <c r="BM102" s="13">
        <v>0</v>
      </c>
      <c r="BN102" s="13">
        <v>797</v>
      </c>
      <c r="BO102" s="13">
        <v>6387</v>
      </c>
      <c r="BP102" s="13">
        <v>131</v>
      </c>
      <c r="BQ102" s="13"/>
      <c r="BR102" s="13">
        <v>3540</v>
      </c>
      <c r="BS102" s="13">
        <v>1550</v>
      </c>
      <c r="BT102" s="13">
        <v>10</v>
      </c>
      <c r="BU102" s="13">
        <v>0</v>
      </c>
      <c r="BV102" s="13">
        <v>5100</v>
      </c>
      <c r="BW102" s="13">
        <v>5</v>
      </c>
      <c r="BX102" s="13">
        <v>300</v>
      </c>
      <c r="BY102" s="13">
        <v>0</v>
      </c>
      <c r="BZ102" s="13">
        <v>0</v>
      </c>
      <c r="CA102" s="13">
        <v>305</v>
      </c>
      <c r="CB102" s="13">
        <v>700</v>
      </c>
    </row>
    <row r="103" spans="1:80" x14ac:dyDescent="0.45">
      <c r="A103" t="s">
        <v>107</v>
      </c>
      <c r="B103" t="s">
        <v>108</v>
      </c>
      <c r="C103" s="13">
        <v>0</v>
      </c>
      <c r="D103" s="13">
        <v>0</v>
      </c>
      <c r="E103" s="13">
        <v>0</v>
      </c>
      <c r="F103" s="13">
        <v>0</v>
      </c>
      <c r="G103" s="13">
        <f t="shared" si="16"/>
        <v>0</v>
      </c>
      <c r="H103" s="13">
        <v>0</v>
      </c>
      <c r="I103" s="13">
        <v>0</v>
      </c>
      <c r="J103" s="13">
        <v>0</v>
      </c>
      <c r="K103" s="13">
        <v>0</v>
      </c>
      <c r="L103" s="13">
        <v>41383</v>
      </c>
      <c r="M103" s="13">
        <v>0</v>
      </c>
      <c r="N103" s="13">
        <v>188</v>
      </c>
      <c r="O103" s="13">
        <v>0</v>
      </c>
      <c r="P103" s="13">
        <v>0</v>
      </c>
      <c r="Q103" s="13">
        <v>41571</v>
      </c>
      <c r="R103" s="13">
        <f t="shared" si="17"/>
        <v>0</v>
      </c>
      <c r="S103" s="13"/>
      <c r="T103" s="13">
        <f t="shared" si="18"/>
        <v>41571</v>
      </c>
      <c r="U103" s="13">
        <f t="shared" si="14"/>
        <v>41571</v>
      </c>
      <c r="V103" s="13"/>
      <c r="W103" s="13">
        <f t="shared" si="15"/>
        <v>41383</v>
      </c>
      <c r="X103" s="13"/>
      <c r="Y103" s="13"/>
      <c r="Z103" s="13"/>
      <c r="AA103" s="13"/>
      <c r="AB103" s="13"/>
      <c r="AC103" s="13"/>
      <c r="AD103" s="13"/>
      <c r="AE103" s="13"/>
      <c r="AF103" s="13"/>
      <c r="AG103" s="13">
        <f t="shared" si="19"/>
        <v>0</v>
      </c>
      <c r="AH103" s="13"/>
      <c r="AI103" s="13"/>
      <c r="AJ103" s="13"/>
      <c r="AK103" s="13"/>
      <c r="AL103" s="13"/>
      <c r="AM103" s="13"/>
      <c r="AN103" s="13"/>
      <c r="AO103" s="13"/>
      <c r="AP103" s="13">
        <v>0</v>
      </c>
      <c r="AQ103" s="13"/>
      <c r="AR103" s="13"/>
      <c r="AS103" s="13"/>
      <c r="AT103" s="13"/>
      <c r="AU103" s="13">
        <v>0</v>
      </c>
      <c r="AV103" s="13"/>
      <c r="AW103" s="13"/>
      <c r="AX103" s="13"/>
      <c r="AY103" s="13">
        <v>0</v>
      </c>
      <c r="AZ103" s="13"/>
      <c r="BA103" s="13">
        <v>0</v>
      </c>
      <c r="BB103" s="13"/>
      <c r="BC103" s="13">
        <v>0</v>
      </c>
      <c r="BD103" s="13">
        <v>0</v>
      </c>
      <c r="BE103" s="13">
        <v>0</v>
      </c>
      <c r="BF103" s="13">
        <v>0</v>
      </c>
      <c r="BG103" s="13">
        <v>0</v>
      </c>
      <c r="BH103" s="13">
        <v>0</v>
      </c>
      <c r="BI103" s="13"/>
      <c r="BJ103" s="13">
        <v>0</v>
      </c>
      <c r="BK103" s="13">
        <v>0</v>
      </c>
      <c r="BL103" s="13">
        <v>0</v>
      </c>
      <c r="BM103" s="13">
        <v>0</v>
      </c>
      <c r="BN103" s="13">
        <v>188</v>
      </c>
      <c r="BO103" s="13">
        <v>188</v>
      </c>
      <c r="BP103" s="13">
        <v>0</v>
      </c>
      <c r="BQ103" s="13"/>
      <c r="BR103" s="13">
        <v>1800</v>
      </c>
      <c r="BS103" s="13">
        <v>3280</v>
      </c>
      <c r="BT103" s="13">
        <v>35</v>
      </c>
      <c r="BU103" s="13">
        <v>0</v>
      </c>
      <c r="BV103" s="13">
        <v>5115</v>
      </c>
      <c r="BW103" s="13"/>
      <c r="BX103" s="13"/>
      <c r="BY103" s="13"/>
      <c r="BZ103" s="13"/>
      <c r="CA103" s="13"/>
      <c r="CB103" s="13"/>
    </row>
    <row r="104" spans="1:80" x14ac:dyDescent="0.45">
      <c r="A104" t="s">
        <v>229</v>
      </c>
      <c r="B104" t="s">
        <v>230</v>
      </c>
      <c r="C104" s="13">
        <v>7735</v>
      </c>
      <c r="D104" s="13">
        <v>0</v>
      </c>
      <c r="E104" s="13">
        <v>541</v>
      </c>
      <c r="F104" s="13">
        <v>370</v>
      </c>
      <c r="G104" s="13">
        <f t="shared" si="16"/>
        <v>911</v>
      </c>
      <c r="H104" s="13">
        <v>104</v>
      </c>
      <c r="I104" s="13">
        <v>0</v>
      </c>
      <c r="J104" s="13">
        <v>275</v>
      </c>
      <c r="K104" s="13">
        <v>9025</v>
      </c>
      <c r="L104" s="13">
        <v>20639</v>
      </c>
      <c r="M104" s="13">
        <v>3172</v>
      </c>
      <c r="N104" s="13">
        <v>9700</v>
      </c>
      <c r="O104" s="13">
        <v>57</v>
      </c>
      <c r="P104" s="13">
        <v>1592</v>
      </c>
      <c r="Q104" s="13">
        <v>44185</v>
      </c>
      <c r="R104" s="13">
        <f t="shared" si="17"/>
        <v>1666</v>
      </c>
      <c r="S104" s="13"/>
      <c r="T104" s="13">
        <f t="shared" si="18"/>
        <v>53210</v>
      </c>
      <c r="U104" s="13">
        <f t="shared" si="14"/>
        <v>51544</v>
      </c>
      <c r="V104" s="13"/>
      <c r="W104" s="13">
        <f t="shared" si="15"/>
        <v>40195</v>
      </c>
      <c r="X104" s="13"/>
      <c r="Y104" s="13">
        <v>98</v>
      </c>
      <c r="Z104" s="13">
        <v>0</v>
      </c>
      <c r="AA104" s="13">
        <v>32</v>
      </c>
      <c r="AB104" s="13">
        <v>176</v>
      </c>
      <c r="AC104" s="13">
        <v>0</v>
      </c>
      <c r="AD104" s="13">
        <v>0</v>
      </c>
      <c r="AE104" s="13">
        <v>0</v>
      </c>
      <c r="AF104" s="13">
        <v>449</v>
      </c>
      <c r="AG104" s="13">
        <f t="shared" si="19"/>
        <v>755</v>
      </c>
      <c r="AH104" s="13">
        <v>10</v>
      </c>
      <c r="AI104" s="13">
        <v>765</v>
      </c>
      <c r="AJ104" s="13">
        <v>0</v>
      </c>
      <c r="AK104" s="13">
        <v>184</v>
      </c>
      <c r="AL104" s="13">
        <v>370</v>
      </c>
      <c r="AM104" s="13">
        <v>0</v>
      </c>
      <c r="AN104" s="13">
        <v>1018</v>
      </c>
      <c r="AO104" s="13">
        <v>22</v>
      </c>
      <c r="AP104" s="13">
        <v>2359</v>
      </c>
      <c r="AQ104" s="13">
        <v>431</v>
      </c>
      <c r="AR104" s="13">
        <v>0</v>
      </c>
      <c r="AS104" s="13">
        <v>130</v>
      </c>
      <c r="AT104" s="13">
        <v>0</v>
      </c>
      <c r="AU104" s="13">
        <v>561</v>
      </c>
      <c r="AV104" s="13">
        <v>0</v>
      </c>
      <c r="AW104" s="13">
        <v>174</v>
      </c>
      <c r="AX104" s="13">
        <v>78</v>
      </c>
      <c r="AY104" s="13">
        <v>252</v>
      </c>
      <c r="AZ104" s="13"/>
      <c r="BA104" s="13">
        <v>0</v>
      </c>
      <c r="BB104" s="13"/>
      <c r="BC104" s="13">
        <v>0</v>
      </c>
      <c r="BD104" s="13">
        <v>846</v>
      </c>
      <c r="BE104" s="13">
        <v>846</v>
      </c>
      <c r="BF104" s="13">
        <v>3240</v>
      </c>
      <c r="BG104" s="13">
        <v>1321</v>
      </c>
      <c r="BH104" s="13">
        <v>4561</v>
      </c>
      <c r="BI104" s="13"/>
      <c r="BJ104" s="13">
        <v>0</v>
      </c>
      <c r="BK104" s="13">
        <v>0</v>
      </c>
      <c r="BL104" s="13">
        <v>275</v>
      </c>
      <c r="BM104" s="13">
        <v>501</v>
      </c>
      <c r="BN104" s="13">
        <v>3517</v>
      </c>
      <c r="BO104" s="13">
        <v>9700</v>
      </c>
      <c r="BP104" s="13">
        <v>57</v>
      </c>
      <c r="BQ104" s="13"/>
      <c r="BR104" s="13">
        <v>2890</v>
      </c>
      <c r="BS104" s="13">
        <v>2485</v>
      </c>
      <c r="BT104" s="13">
        <v>5</v>
      </c>
      <c r="BU104" s="13">
        <v>0</v>
      </c>
      <c r="BV104" s="13">
        <v>5375</v>
      </c>
      <c r="BW104" s="13">
        <v>0</v>
      </c>
      <c r="BX104" s="13">
        <v>190</v>
      </c>
      <c r="BY104" s="13">
        <v>0</v>
      </c>
      <c r="BZ104" s="13">
        <v>0</v>
      </c>
      <c r="CA104" s="13">
        <v>190</v>
      </c>
      <c r="CB104" s="13">
        <v>585</v>
      </c>
    </row>
    <row r="105" spans="1:80" x14ac:dyDescent="0.45">
      <c r="A105" t="s">
        <v>159</v>
      </c>
      <c r="B105" t="s">
        <v>160</v>
      </c>
      <c r="C105" s="13">
        <v>1856</v>
      </c>
      <c r="D105" s="13">
        <v>81</v>
      </c>
      <c r="E105" s="13">
        <v>820</v>
      </c>
      <c r="F105" s="13">
        <v>0</v>
      </c>
      <c r="G105" s="13">
        <f t="shared" si="16"/>
        <v>820</v>
      </c>
      <c r="H105" s="13">
        <v>0</v>
      </c>
      <c r="I105" s="13">
        <v>148</v>
      </c>
      <c r="J105" s="13">
        <v>797</v>
      </c>
      <c r="K105" s="13">
        <v>3702</v>
      </c>
      <c r="L105" s="13">
        <v>39901</v>
      </c>
      <c r="M105" s="13">
        <v>1307</v>
      </c>
      <c r="N105" s="13">
        <v>10576</v>
      </c>
      <c r="O105" s="13">
        <v>6</v>
      </c>
      <c r="P105" s="13">
        <v>30</v>
      </c>
      <c r="Q105" s="13">
        <v>55522</v>
      </c>
      <c r="R105" s="13">
        <f t="shared" si="17"/>
        <v>841</v>
      </c>
      <c r="S105" s="13"/>
      <c r="T105" s="13">
        <f t="shared" si="18"/>
        <v>59224</v>
      </c>
      <c r="U105" s="13">
        <f t="shared" si="14"/>
        <v>58383</v>
      </c>
      <c r="V105" s="13"/>
      <c r="W105" s="13">
        <f t="shared" si="15"/>
        <v>47771</v>
      </c>
      <c r="X105" s="13"/>
      <c r="Y105" s="13">
        <v>0</v>
      </c>
      <c r="Z105" s="13">
        <v>0</v>
      </c>
      <c r="AA105" s="13">
        <v>0</v>
      </c>
      <c r="AB105" s="13">
        <v>12</v>
      </c>
      <c r="AC105" s="13">
        <v>5</v>
      </c>
      <c r="AD105" s="13">
        <v>4</v>
      </c>
      <c r="AE105" s="13">
        <v>0</v>
      </c>
      <c r="AF105" s="13">
        <v>0</v>
      </c>
      <c r="AG105" s="13">
        <f t="shared" si="19"/>
        <v>21</v>
      </c>
      <c r="AH105" s="13">
        <v>16</v>
      </c>
      <c r="AI105" s="13">
        <v>37</v>
      </c>
      <c r="AJ105" s="13">
        <v>3</v>
      </c>
      <c r="AK105" s="13">
        <v>0</v>
      </c>
      <c r="AL105" s="13">
        <v>4</v>
      </c>
      <c r="AM105" s="13">
        <v>0</v>
      </c>
      <c r="AN105" s="13">
        <v>1222</v>
      </c>
      <c r="AO105" s="13">
        <v>3</v>
      </c>
      <c r="AP105" s="13">
        <v>1269</v>
      </c>
      <c r="AQ105" s="13">
        <v>0</v>
      </c>
      <c r="AR105" s="13">
        <v>0</v>
      </c>
      <c r="AS105" s="13">
        <v>0</v>
      </c>
      <c r="AT105" s="13">
        <v>0</v>
      </c>
      <c r="AU105" s="13">
        <v>0</v>
      </c>
      <c r="AV105" s="13">
        <v>0</v>
      </c>
      <c r="AW105" s="13">
        <v>0</v>
      </c>
      <c r="AX105" s="13">
        <v>38</v>
      </c>
      <c r="AY105" s="13">
        <v>38</v>
      </c>
      <c r="AZ105" s="13"/>
      <c r="BA105" s="13">
        <v>1378</v>
      </c>
      <c r="BB105" s="13"/>
      <c r="BC105" s="13">
        <v>131</v>
      </c>
      <c r="BD105" s="13">
        <v>588</v>
      </c>
      <c r="BE105" s="13">
        <v>2097</v>
      </c>
      <c r="BF105" s="13">
        <v>6631</v>
      </c>
      <c r="BG105" s="13">
        <v>619</v>
      </c>
      <c r="BH105" s="13">
        <v>7250</v>
      </c>
      <c r="BI105" s="13"/>
      <c r="BJ105" s="13">
        <v>2</v>
      </c>
      <c r="BK105" s="13">
        <v>0</v>
      </c>
      <c r="BL105" s="13">
        <v>251</v>
      </c>
      <c r="BM105" s="13">
        <v>0</v>
      </c>
      <c r="BN105" s="13">
        <v>976</v>
      </c>
      <c r="BO105" s="13">
        <v>10576</v>
      </c>
      <c r="BP105" s="13">
        <v>6</v>
      </c>
      <c r="BQ105" s="13"/>
      <c r="BR105" s="13">
        <v>3435</v>
      </c>
      <c r="BS105" s="13">
        <v>2035</v>
      </c>
      <c r="BT105" s="13">
        <v>0</v>
      </c>
      <c r="BU105" s="13">
        <v>0</v>
      </c>
      <c r="BV105" s="13">
        <v>5470</v>
      </c>
      <c r="BW105" s="13">
        <v>0</v>
      </c>
      <c r="BX105" s="13">
        <v>520</v>
      </c>
      <c r="BY105" s="13">
        <v>0</v>
      </c>
      <c r="BZ105" s="13">
        <v>0</v>
      </c>
      <c r="CA105" s="13">
        <v>520</v>
      </c>
      <c r="CB105" s="13">
        <v>920</v>
      </c>
    </row>
    <row r="106" spans="1:80" x14ac:dyDescent="0.45">
      <c r="A106" t="s">
        <v>443</v>
      </c>
      <c r="B106" t="s">
        <v>444</v>
      </c>
      <c r="C106" s="13">
        <v>2530</v>
      </c>
      <c r="D106" s="13">
        <v>465</v>
      </c>
      <c r="E106" s="13">
        <v>463</v>
      </c>
      <c r="F106" s="13">
        <v>0</v>
      </c>
      <c r="G106" s="13">
        <f t="shared" si="16"/>
        <v>463</v>
      </c>
      <c r="H106" s="13">
        <v>0</v>
      </c>
      <c r="I106" s="13">
        <v>0</v>
      </c>
      <c r="J106" s="13">
        <v>605</v>
      </c>
      <c r="K106" s="13">
        <v>4063</v>
      </c>
      <c r="L106" s="13">
        <v>37703</v>
      </c>
      <c r="M106" s="13">
        <v>415</v>
      </c>
      <c r="N106" s="13">
        <v>9593</v>
      </c>
      <c r="O106" s="13">
        <v>20</v>
      </c>
      <c r="P106" s="13">
        <v>568</v>
      </c>
      <c r="Q106" s="13">
        <v>52362</v>
      </c>
      <c r="R106" s="13">
        <f t="shared" si="17"/>
        <v>477</v>
      </c>
      <c r="S106" s="13"/>
      <c r="T106" s="13">
        <f t="shared" si="18"/>
        <v>56425</v>
      </c>
      <c r="U106" s="13">
        <f t="shared" si="14"/>
        <v>55948</v>
      </c>
      <c r="V106" s="13"/>
      <c r="W106" s="13">
        <f t="shared" si="15"/>
        <v>45767</v>
      </c>
      <c r="X106" s="13"/>
      <c r="Y106" s="13">
        <v>0</v>
      </c>
      <c r="Z106" s="13">
        <v>0</v>
      </c>
      <c r="AA106" s="13">
        <v>0</v>
      </c>
      <c r="AB106" s="13">
        <v>0</v>
      </c>
      <c r="AC106" s="13">
        <v>13</v>
      </c>
      <c r="AD106" s="13">
        <v>0</v>
      </c>
      <c r="AE106" s="13">
        <v>1</v>
      </c>
      <c r="AF106" s="13">
        <v>0</v>
      </c>
      <c r="AG106" s="13">
        <f t="shared" si="19"/>
        <v>14</v>
      </c>
      <c r="AH106" s="13">
        <v>0</v>
      </c>
      <c r="AI106" s="13">
        <v>14</v>
      </c>
      <c r="AJ106" s="13">
        <v>11</v>
      </c>
      <c r="AK106" s="13">
        <v>16</v>
      </c>
      <c r="AL106" s="13">
        <v>24</v>
      </c>
      <c r="AM106" s="13">
        <v>0</v>
      </c>
      <c r="AN106" s="13">
        <v>211</v>
      </c>
      <c r="AO106" s="13">
        <v>128</v>
      </c>
      <c r="AP106" s="13">
        <v>404</v>
      </c>
      <c r="AQ106" s="13">
        <v>0</v>
      </c>
      <c r="AR106" s="13">
        <v>0</v>
      </c>
      <c r="AS106" s="13">
        <v>11</v>
      </c>
      <c r="AT106" s="13">
        <v>0</v>
      </c>
      <c r="AU106" s="13">
        <v>11</v>
      </c>
      <c r="AV106" s="13">
        <v>0</v>
      </c>
      <c r="AW106" s="13">
        <v>0</v>
      </c>
      <c r="AX106" s="13">
        <v>0</v>
      </c>
      <c r="AY106" s="13">
        <v>0</v>
      </c>
      <c r="AZ106" s="13"/>
      <c r="BA106" s="13">
        <v>370</v>
      </c>
      <c r="BB106" s="13"/>
      <c r="BC106" s="13">
        <v>204</v>
      </c>
      <c r="BD106" s="13">
        <v>0</v>
      </c>
      <c r="BE106" s="13">
        <v>574</v>
      </c>
      <c r="BF106" s="13">
        <v>3523</v>
      </c>
      <c r="BG106" s="13">
        <v>4146</v>
      </c>
      <c r="BH106" s="13">
        <v>7669</v>
      </c>
      <c r="BI106" s="13"/>
      <c r="BJ106" s="13">
        <v>0</v>
      </c>
      <c r="BK106" s="13">
        <v>0</v>
      </c>
      <c r="BL106" s="13">
        <v>0</v>
      </c>
      <c r="BM106" s="13">
        <v>0</v>
      </c>
      <c r="BN106" s="13">
        <v>1350</v>
      </c>
      <c r="BO106" s="13">
        <v>9593</v>
      </c>
      <c r="BP106" s="13">
        <v>20</v>
      </c>
      <c r="BQ106" s="13"/>
      <c r="BR106" s="13">
        <v>2980</v>
      </c>
      <c r="BS106" s="13">
        <v>2510</v>
      </c>
      <c r="BT106" s="13">
        <v>0</v>
      </c>
      <c r="BU106" s="13">
        <v>0</v>
      </c>
      <c r="BV106" s="13">
        <v>5490</v>
      </c>
      <c r="BW106" s="13">
        <v>25</v>
      </c>
      <c r="BX106" s="13">
        <v>365</v>
      </c>
      <c r="BY106" s="13">
        <v>5</v>
      </c>
      <c r="BZ106" s="13">
        <v>0</v>
      </c>
      <c r="CA106" s="13">
        <v>395</v>
      </c>
      <c r="CB106" s="13">
        <v>800</v>
      </c>
    </row>
    <row r="107" spans="1:80" x14ac:dyDescent="0.45">
      <c r="A107" t="s">
        <v>449</v>
      </c>
      <c r="B107" t="s">
        <v>450</v>
      </c>
      <c r="C107" s="13">
        <v>1679</v>
      </c>
      <c r="D107" s="13">
        <v>687</v>
      </c>
      <c r="E107" s="13">
        <v>5654</v>
      </c>
      <c r="F107" s="13">
        <v>0</v>
      </c>
      <c r="G107" s="13">
        <f t="shared" si="16"/>
        <v>5654</v>
      </c>
      <c r="H107" s="13">
        <v>0</v>
      </c>
      <c r="I107" s="13">
        <v>0</v>
      </c>
      <c r="J107" s="13">
        <v>773</v>
      </c>
      <c r="K107" s="13">
        <v>8793</v>
      </c>
      <c r="L107" s="13">
        <v>61473</v>
      </c>
      <c r="M107" s="13">
        <v>8534</v>
      </c>
      <c r="N107" s="13">
        <v>6357</v>
      </c>
      <c r="O107" s="13">
        <v>1122</v>
      </c>
      <c r="P107" s="13">
        <v>3488</v>
      </c>
      <c r="Q107" s="13">
        <v>89767</v>
      </c>
      <c r="R107" s="13">
        <f t="shared" si="17"/>
        <v>8287</v>
      </c>
      <c r="S107" s="13"/>
      <c r="T107" s="13">
        <f t="shared" si="18"/>
        <v>98560</v>
      </c>
      <c r="U107" s="13">
        <f t="shared" si="14"/>
        <v>90273</v>
      </c>
      <c r="V107" s="13"/>
      <c r="W107" s="13">
        <f t="shared" si="15"/>
        <v>79306</v>
      </c>
      <c r="X107" s="13"/>
      <c r="Y107" s="13">
        <v>0</v>
      </c>
      <c r="Z107" s="13">
        <v>0</v>
      </c>
      <c r="AA107" s="13">
        <v>0</v>
      </c>
      <c r="AB107" s="13">
        <v>80</v>
      </c>
      <c r="AC107" s="13">
        <v>1256</v>
      </c>
      <c r="AD107" s="13">
        <v>1297</v>
      </c>
      <c r="AE107" s="13">
        <v>0</v>
      </c>
      <c r="AF107" s="13">
        <v>0</v>
      </c>
      <c r="AG107" s="13">
        <f t="shared" si="19"/>
        <v>2633</v>
      </c>
      <c r="AH107" s="13">
        <v>897</v>
      </c>
      <c r="AI107" s="13">
        <v>3530</v>
      </c>
      <c r="AJ107" s="13">
        <v>386</v>
      </c>
      <c r="AK107" s="13">
        <v>794</v>
      </c>
      <c r="AL107" s="13">
        <v>859</v>
      </c>
      <c r="AM107" s="13">
        <v>0</v>
      </c>
      <c r="AN107" s="13">
        <v>0</v>
      </c>
      <c r="AO107" s="13">
        <v>0</v>
      </c>
      <c r="AP107" s="13">
        <v>5569</v>
      </c>
      <c r="AQ107" s="13">
        <v>2189</v>
      </c>
      <c r="AR107" s="13">
        <v>131</v>
      </c>
      <c r="AS107" s="13">
        <v>38</v>
      </c>
      <c r="AT107" s="13">
        <v>52</v>
      </c>
      <c r="AU107" s="13">
        <v>2410</v>
      </c>
      <c r="AV107" s="13">
        <v>313</v>
      </c>
      <c r="AW107" s="13">
        <v>23</v>
      </c>
      <c r="AX107" s="13">
        <v>219</v>
      </c>
      <c r="AY107" s="13">
        <v>555</v>
      </c>
      <c r="AZ107" s="13"/>
      <c r="BA107" s="13">
        <v>377</v>
      </c>
      <c r="BB107" s="13"/>
      <c r="BC107" s="13">
        <v>1005</v>
      </c>
      <c r="BD107" s="13">
        <v>2017</v>
      </c>
      <c r="BE107" s="13">
        <v>3399</v>
      </c>
      <c r="BF107" s="13">
        <v>1264</v>
      </c>
      <c r="BG107" s="13">
        <v>410</v>
      </c>
      <c r="BH107" s="13">
        <v>1674</v>
      </c>
      <c r="BI107" s="13"/>
      <c r="BJ107" s="13">
        <v>0</v>
      </c>
      <c r="BK107" s="13">
        <v>0</v>
      </c>
      <c r="BL107" s="13">
        <v>0</v>
      </c>
      <c r="BM107" s="13">
        <v>0</v>
      </c>
      <c r="BN107" s="13">
        <v>1284</v>
      </c>
      <c r="BO107" s="13">
        <v>6357</v>
      </c>
      <c r="BP107" s="13">
        <v>1122</v>
      </c>
      <c r="BQ107" s="13"/>
      <c r="BR107" s="13">
        <v>3850</v>
      </c>
      <c r="BS107" s="13">
        <v>1950</v>
      </c>
      <c r="BT107" s="13">
        <v>0</v>
      </c>
      <c r="BU107" s="13">
        <v>0</v>
      </c>
      <c r="BV107" s="13">
        <v>5800</v>
      </c>
      <c r="BW107" s="13">
        <v>5</v>
      </c>
      <c r="BX107" s="13">
        <v>695</v>
      </c>
      <c r="BY107" s="13">
        <v>0</v>
      </c>
      <c r="BZ107" s="13">
        <v>0</v>
      </c>
      <c r="CA107" s="13">
        <v>700</v>
      </c>
      <c r="CB107" s="13">
        <v>1265</v>
      </c>
    </row>
    <row r="108" spans="1:80" x14ac:dyDescent="0.45">
      <c r="A108" t="s">
        <v>211</v>
      </c>
      <c r="B108" t="s">
        <v>212</v>
      </c>
      <c r="C108" s="13">
        <v>2770</v>
      </c>
      <c r="D108" s="13">
        <v>0</v>
      </c>
      <c r="E108" s="13">
        <v>386</v>
      </c>
      <c r="F108" s="13">
        <v>0</v>
      </c>
      <c r="G108" s="13">
        <f t="shared" si="16"/>
        <v>386</v>
      </c>
      <c r="H108" s="13">
        <v>0</v>
      </c>
      <c r="I108" s="13">
        <v>0</v>
      </c>
      <c r="J108" s="13">
        <v>811</v>
      </c>
      <c r="K108" s="13">
        <v>3967</v>
      </c>
      <c r="L108" s="13">
        <v>53143</v>
      </c>
      <c r="M108" s="13">
        <v>1026</v>
      </c>
      <c r="N108" s="13">
        <v>6504</v>
      </c>
      <c r="O108" s="13">
        <v>188</v>
      </c>
      <c r="P108" s="13">
        <v>0</v>
      </c>
      <c r="Q108" s="13">
        <v>64828</v>
      </c>
      <c r="R108" s="13">
        <f t="shared" si="17"/>
        <v>871</v>
      </c>
      <c r="S108" s="13"/>
      <c r="T108" s="13">
        <f t="shared" si="18"/>
        <v>68795</v>
      </c>
      <c r="U108" s="13">
        <f t="shared" si="14"/>
        <v>67924</v>
      </c>
      <c r="V108" s="13"/>
      <c r="W108" s="13">
        <f t="shared" si="15"/>
        <v>61232</v>
      </c>
      <c r="X108" s="13"/>
      <c r="Y108" s="13">
        <v>64</v>
      </c>
      <c r="Z108" s="13">
        <v>0</v>
      </c>
      <c r="AA108" s="13">
        <v>0</v>
      </c>
      <c r="AB108" s="13">
        <v>14</v>
      </c>
      <c r="AC108" s="13">
        <v>0</v>
      </c>
      <c r="AD108" s="13">
        <v>269</v>
      </c>
      <c r="AE108" s="13">
        <v>0</v>
      </c>
      <c r="AF108" s="13">
        <v>138</v>
      </c>
      <c r="AG108" s="13">
        <f t="shared" si="19"/>
        <v>485</v>
      </c>
      <c r="AH108" s="13">
        <v>0</v>
      </c>
      <c r="AI108" s="13">
        <v>485</v>
      </c>
      <c r="AJ108" s="13">
        <v>0</v>
      </c>
      <c r="AK108" s="13">
        <v>56</v>
      </c>
      <c r="AL108" s="13">
        <v>62</v>
      </c>
      <c r="AM108" s="13">
        <v>0</v>
      </c>
      <c r="AN108" s="13">
        <v>0</v>
      </c>
      <c r="AO108" s="13">
        <v>0</v>
      </c>
      <c r="AP108" s="13">
        <v>603</v>
      </c>
      <c r="AQ108" s="13">
        <v>423</v>
      </c>
      <c r="AR108" s="13">
        <v>0</v>
      </c>
      <c r="AS108" s="13">
        <v>0</v>
      </c>
      <c r="AT108" s="13">
        <v>0</v>
      </c>
      <c r="AU108" s="13">
        <v>423</v>
      </c>
      <c r="AV108" s="13">
        <v>0</v>
      </c>
      <c r="AW108" s="13">
        <v>0</v>
      </c>
      <c r="AX108" s="13">
        <v>0</v>
      </c>
      <c r="AY108" s="13">
        <v>0</v>
      </c>
      <c r="AZ108" s="13"/>
      <c r="BA108" s="13">
        <v>0</v>
      </c>
      <c r="BB108" s="13"/>
      <c r="BC108" s="13">
        <v>2714</v>
      </c>
      <c r="BD108" s="13">
        <v>1685</v>
      </c>
      <c r="BE108" s="13">
        <v>4399</v>
      </c>
      <c r="BF108" s="13">
        <v>0</v>
      </c>
      <c r="BG108" s="13">
        <v>945</v>
      </c>
      <c r="BH108" s="13">
        <v>945</v>
      </c>
      <c r="BI108" s="13"/>
      <c r="BJ108" s="13">
        <v>0</v>
      </c>
      <c r="BK108" s="13">
        <v>0</v>
      </c>
      <c r="BL108" s="13">
        <v>978</v>
      </c>
      <c r="BM108" s="13">
        <v>0</v>
      </c>
      <c r="BN108" s="13">
        <v>182</v>
      </c>
      <c r="BO108" s="13">
        <v>6504</v>
      </c>
      <c r="BP108" s="13">
        <v>188</v>
      </c>
      <c r="BQ108" s="13"/>
      <c r="BR108" s="13">
        <v>3725</v>
      </c>
      <c r="BS108" s="13">
        <v>2655</v>
      </c>
      <c r="BT108" s="13">
        <v>45</v>
      </c>
      <c r="BU108" s="13">
        <v>0</v>
      </c>
      <c r="BV108" s="13">
        <v>6425</v>
      </c>
      <c r="BW108" s="13">
        <v>0</v>
      </c>
      <c r="BX108" s="13">
        <v>285</v>
      </c>
      <c r="BY108" s="13">
        <v>25</v>
      </c>
      <c r="BZ108" s="13">
        <v>0</v>
      </c>
      <c r="CA108" s="13">
        <v>310</v>
      </c>
      <c r="CB108" s="13">
        <v>525</v>
      </c>
    </row>
    <row r="109" spans="1:80" x14ac:dyDescent="0.45">
      <c r="A109" t="s">
        <v>181</v>
      </c>
      <c r="B109" t="s">
        <v>182</v>
      </c>
      <c r="C109" s="13">
        <v>2346</v>
      </c>
      <c r="D109" s="13">
        <v>0</v>
      </c>
      <c r="E109" s="13">
        <v>386</v>
      </c>
      <c r="F109" s="13">
        <v>70</v>
      </c>
      <c r="G109" s="13">
        <f t="shared" si="16"/>
        <v>456</v>
      </c>
      <c r="H109" s="13">
        <v>4547</v>
      </c>
      <c r="I109" s="13">
        <v>0</v>
      </c>
      <c r="J109" s="13">
        <v>378</v>
      </c>
      <c r="K109" s="13">
        <v>7727</v>
      </c>
      <c r="L109" s="13">
        <v>48690</v>
      </c>
      <c r="M109" s="13">
        <v>226</v>
      </c>
      <c r="N109" s="13">
        <v>9435</v>
      </c>
      <c r="O109" s="13">
        <v>94</v>
      </c>
      <c r="P109" s="13">
        <v>3</v>
      </c>
      <c r="Q109" s="13">
        <v>66175</v>
      </c>
      <c r="R109" s="13">
        <f t="shared" si="17"/>
        <v>456</v>
      </c>
      <c r="S109" s="13"/>
      <c r="T109" s="13">
        <f t="shared" si="18"/>
        <v>73902</v>
      </c>
      <c r="U109" s="13">
        <f t="shared" si="14"/>
        <v>73446</v>
      </c>
      <c r="V109" s="13"/>
      <c r="W109" s="13">
        <f t="shared" si="15"/>
        <v>63914</v>
      </c>
      <c r="X109" s="13"/>
      <c r="Y109" s="13">
        <v>0</v>
      </c>
      <c r="Z109" s="13">
        <v>0</v>
      </c>
      <c r="AA109" s="13">
        <v>0</v>
      </c>
      <c r="AB109" s="13">
        <v>0</v>
      </c>
      <c r="AC109" s="13">
        <v>0</v>
      </c>
      <c r="AD109" s="13">
        <v>0</v>
      </c>
      <c r="AE109" s="13">
        <v>0</v>
      </c>
      <c r="AF109" s="13">
        <v>0</v>
      </c>
      <c r="AG109" s="13">
        <f t="shared" si="19"/>
        <v>0</v>
      </c>
      <c r="AH109" s="13">
        <v>0</v>
      </c>
      <c r="AI109" s="13">
        <v>0</v>
      </c>
      <c r="AJ109" s="13">
        <v>0</v>
      </c>
      <c r="AK109" s="13">
        <v>10</v>
      </c>
      <c r="AL109" s="13">
        <v>48</v>
      </c>
      <c r="AM109" s="13">
        <v>0</v>
      </c>
      <c r="AN109" s="13">
        <v>0</v>
      </c>
      <c r="AO109" s="13">
        <v>0</v>
      </c>
      <c r="AP109" s="13">
        <v>58</v>
      </c>
      <c r="AQ109" s="13">
        <v>167</v>
      </c>
      <c r="AR109" s="13">
        <v>0</v>
      </c>
      <c r="AS109" s="13">
        <v>0</v>
      </c>
      <c r="AT109" s="13">
        <v>0</v>
      </c>
      <c r="AU109" s="13">
        <v>167</v>
      </c>
      <c r="AV109" s="13">
        <v>0</v>
      </c>
      <c r="AW109" s="13">
        <v>0</v>
      </c>
      <c r="AX109" s="13">
        <v>1</v>
      </c>
      <c r="AY109" s="13">
        <v>1</v>
      </c>
      <c r="AZ109" s="13"/>
      <c r="BA109" s="13">
        <v>0</v>
      </c>
      <c r="BB109" s="13"/>
      <c r="BC109" s="13">
        <v>0</v>
      </c>
      <c r="BD109" s="13">
        <v>723</v>
      </c>
      <c r="BE109" s="13">
        <v>723</v>
      </c>
      <c r="BF109" s="13">
        <v>5539</v>
      </c>
      <c r="BG109" s="13">
        <v>909</v>
      </c>
      <c r="BH109" s="13">
        <v>6448</v>
      </c>
      <c r="BI109" s="13"/>
      <c r="BJ109" s="13">
        <v>0</v>
      </c>
      <c r="BK109" s="13">
        <v>45</v>
      </c>
      <c r="BL109" s="13">
        <v>0</v>
      </c>
      <c r="BM109" s="13">
        <v>0</v>
      </c>
      <c r="BN109" s="13">
        <v>2219</v>
      </c>
      <c r="BO109" s="13">
        <v>9435</v>
      </c>
      <c r="BP109" s="13">
        <v>94</v>
      </c>
      <c r="BQ109" s="13"/>
      <c r="BR109" s="13">
        <v>4600</v>
      </c>
      <c r="BS109" s="13">
        <v>2000</v>
      </c>
      <c r="BT109" s="13">
        <v>15</v>
      </c>
      <c r="BU109" s="13">
        <v>0</v>
      </c>
      <c r="BV109" s="13">
        <v>6615</v>
      </c>
      <c r="BW109" s="13">
        <v>0</v>
      </c>
      <c r="BX109" s="13">
        <v>305</v>
      </c>
      <c r="BY109" s="13">
        <v>60</v>
      </c>
      <c r="BZ109" s="13">
        <v>0</v>
      </c>
      <c r="CA109" s="13">
        <v>365</v>
      </c>
      <c r="CB109" s="13">
        <v>840</v>
      </c>
    </row>
    <row r="110" spans="1:80" x14ac:dyDescent="0.45">
      <c r="A110" t="s">
        <v>503</v>
      </c>
      <c r="B110" t="s">
        <v>504</v>
      </c>
      <c r="C110" s="13">
        <v>1926</v>
      </c>
      <c r="D110" s="13">
        <v>919</v>
      </c>
      <c r="E110" s="13">
        <v>536</v>
      </c>
      <c r="F110" s="13">
        <v>0</v>
      </c>
      <c r="G110" s="13">
        <f t="shared" si="16"/>
        <v>536</v>
      </c>
      <c r="H110" s="13">
        <v>0</v>
      </c>
      <c r="I110" s="13">
        <v>0</v>
      </c>
      <c r="J110" s="13">
        <v>478</v>
      </c>
      <c r="K110" s="13">
        <v>3859</v>
      </c>
      <c r="L110" s="13">
        <v>54861</v>
      </c>
      <c r="M110" s="13">
        <v>196</v>
      </c>
      <c r="N110" s="13">
        <v>11009</v>
      </c>
      <c r="O110" s="13">
        <v>137</v>
      </c>
      <c r="P110" s="13">
        <v>14</v>
      </c>
      <c r="Q110" s="13">
        <v>70076</v>
      </c>
      <c r="R110" s="13">
        <f t="shared" si="17"/>
        <v>538</v>
      </c>
      <c r="S110" s="13"/>
      <c r="T110" s="13">
        <f t="shared" si="18"/>
        <v>73935</v>
      </c>
      <c r="U110" s="13">
        <f t="shared" si="14"/>
        <v>73397</v>
      </c>
      <c r="V110" s="13"/>
      <c r="W110" s="13">
        <f t="shared" si="15"/>
        <v>62237</v>
      </c>
      <c r="X110" s="13"/>
      <c r="Y110" s="13">
        <v>0</v>
      </c>
      <c r="Z110" s="13">
        <v>0</v>
      </c>
      <c r="AA110" s="13">
        <v>0</v>
      </c>
      <c r="AB110" s="13">
        <v>0</v>
      </c>
      <c r="AC110" s="13">
        <v>0</v>
      </c>
      <c r="AD110" s="13">
        <v>2</v>
      </c>
      <c r="AE110" s="13">
        <v>0</v>
      </c>
      <c r="AF110" s="13">
        <v>0</v>
      </c>
      <c r="AG110" s="13">
        <f t="shared" si="19"/>
        <v>2</v>
      </c>
      <c r="AH110" s="13">
        <v>9</v>
      </c>
      <c r="AI110" s="13">
        <v>11</v>
      </c>
      <c r="AJ110" s="13">
        <v>0</v>
      </c>
      <c r="AK110" s="13">
        <v>28</v>
      </c>
      <c r="AL110" s="13">
        <v>22</v>
      </c>
      <c r="AM110" s="13">
        <v>0</v>
      </c>
      <c r="AN110" s="13">
        <v>0</v>
      </c>
      <c r="AO110" s="13">
        <v>118</v>
      </c>
      <c r="AP110" s="13">
        <v>179</v>
      </c>
      <c r="AQ110" s="13">
        <v>0</v>
      </c>
      <c r="AR110" s="13">
        <v>0</v>
      </c>
      <c r="AS110" s="13">
        <v>0</v>
      </c>
      <c r="AT110" s="13">
        <v>17</v>
      </c>
      <c r="AU110" s="13">
        <v>17</v>
      </c>
      <c r="AV110" s="13">
        <v>0</v>
      </c>
      <c r="AW110" s="13">
        <v>0</v>
      </c>
      <c r="AX110" s="13">
        <v>0</v>
      </c>
      <c r="AY110" s="13">
        <v>0</v>
      </c>
      <c r="AZ110" s="13"/>
      <c r="BA110" s="13">
        <v>387</v>
      </c>
      <c r="BB110" s="13"/>
      <c r="BC110" s="13">
        <v>28</v>
      </c>
      <c r="BD110" s="13">
        <v>428</v>
      </c>
      <c r="BE110" s="13">
        <v>843</v>
      </c>
      <c r="BF110" s="13">
        <v>8392</v>
      </c>
      <c r="BG110" s="13">
        <v>1118</v>
      </c>
      <c r="BH110" s="13">
        <v>9510</v>
      </c>
      <c r="BI110" s="13"/>
      <c r="BJ110" s="13">
        <v>0</v>
      </c>
      <c r="BK110" s="13">
        <v>0</v>
      </c>
      <c r="BL110" s="13">
        <v>40</v>
      </c>
      <c r="BM110" s="13">
        <v>0</v>
      </c>
      <c r="BN110" s="13">
        <v>616</v>
      </c>
      <c r="BO110" s="13">
        <v>11009</v>
      </c>
      <c r="BP110" s="13">
        <v>137</v>
      </c>
      <c r="BQ110" s="13"/>
      <c r="BR110" s="13">
        <v>4395</v>
      </c>
      <c r="BS110" s="13">
        <v>2220</v>
      </c>
      <c r="BT110" s="13">
        <v>5</v>
      </c>
      <c r="BU110" s="13">
        <v>0</v>
      </c>
      <c r="BV110" s="13">
        <v>6620</v>
      </c>
      <c r="BW110" s="13">
        <v>10</v>
      </c>
      <c r="BX110" s="13">
        <v>355</v>
      </c>
      <c r="BY110" s="13">
        <v>15</v>
      </c>
      <c r="BZ110" s="13">
        <v>0</v>
      </c>
      <c r="CA110" s="13">
        <v>380</v>
      </c>
      <c r="CB110" s="13">
        <v>865</v>
      </c>
    </row>
    <row r="111" spans="1:80" x14ac:dyDescent="0.45">
      <c r="A111" t="s">
        <v>121</v>
      </c>
      <c r="B111" t="s">
        <v>122</v>
      </c>
      <c r="C111" s="13">
        <v>2907</v>
      </c>
      <c r="D111" s="13">
        <v>0</v>
      </c>
      <c r="E111" s="13">
        <v>476</v>
      </c>
      <c r="F111" s="13">
        <v>0</v>
      </c>
      <c r="G111" s="13">
        <f t="shared" si="16"/>
        <v>476</v>
      </c>
      <c r="H111" s="13">
        <v>19394</v>
      </c>
      <c r="I111" s="13">
        <v>0</v>
      </c>
      <c r="J111" s="13">
        <v>1868</v>
      </c>
      <c r="K111" s="13">
        <v>24645</v>
      </c>
      <c r="L111" s="13">
        <v>54122</v>
      </c>
      <c r="M111" s="13">
        <v>444</v>
      </c>
      <c r="N111" s="13">
        <v>6747</v>
      </c>
      <c r="O111" s="13">
        <v>87</v>
      </c>
      <c r="P111" s="13">
        <v>23</v>
      </c>
      <c r="Q111" s="13">
        <v>86068</v>
      </c>
      <c r="R111" s="13">
        <f t="shared" si="17"/>
        <v>476</v>
      </c>
      <c r="S111" s="13"/>
      <c r="T111" s="13">
        <f t="shared" si="18"/>
        <v>110713</v>
      </c>
      <c r="U111" s="13">
        <f t="shared" si="14"/>
        <v>110237</v>
      </c>
      <c r="V111" s="13"/>
      <c r="W111" s="13">
        <f t="shared" si="15"/>
        <v>103380</v>
      </c>
      <c r="X111" s="13"/>
      <c r="Y111" s="13">
        <v>0</v>
      </c>
      <c r="Z111" s="13">
        <v>0</v>
      </c>
      <c r="AA111" s="13">
        <v>0</v>
      </c>
      <c r="AB111" s="13">
        <v>0</v>
      </c>
      <c r="AC111" s="13">
        <v>0</v>
      </c>
      <c r="AD111" s="13">
        <v>0</v>
      </c>
      <c r="AE111" s="13">
        <v>0</v>
      </c>
      <c r="AF111" s="13">
        <v>0</v>
      </c>
      <c r="AG111" s="13">
        <f t="shared" si="19"/>
        <v>0</v>
      </c>
      <c r="AH111" s="13">
        <v>0</v>
      </c>
      <c r="AI111" s="13">
        <v>0</v>
      </c>
      <c r="AJ111" s="13">
        <v>17</v>
      </c>
      <c r="AK111" s="13">
        <v>0</v>
      </c>
      <c r="AL111" s="13">
        <v>87</v>
      </c>
      <c r="AM111" s="13">
        <v>0</v>
      </c>
      <c r="AN111" s="13">
        <v>155</v>
      </c>
      <c r="AO111" s="13">
        <v>0</v>
      </c>
      <c r="AP111" s="13">
        <v>259</v>
      </c>
      <c r="AQ111" s="13">
        <v>166</v>
      </c>
      <c r="AR111" s="13">
        <v>0</v>
      </c>
      <c r="AS111" s="13">
        <v>0</v>
      </c>
      <c r="AT111" s="13">
        <v>0</v>
      </c>
      <c r="AU111" s="13">
        <v>166</v>
      </c>
      <c r="AV111" s="13">
        <v>0</v>
      </c>
      <c r="AW111" s="13">
        <v>0</v>
      </c>
      <c r="AX111" s="13">
        <v>19</v>
      </c>
      <c r="AY111" s="13">
        <v>19</v>
      </c>
      <c r="AZ111" s="13"/>
      <c r="BA111" s="13">
        <v>410</v>
      </c>
      <c r="BB111" s="13"/>
      <c r="BC111" s="13">
        <v>0</v>
      </c>
      <c r="BD111" s="13">
        <v>1031</v>
      </c>
      <c r="BE111" s="13">
        <v>1441</v>
      </c>
      <c r="BF111" s="13">
        <v>1155</v>
      </c>
      <c r="BG111" s="13">
        <v>519</v>
      </c>
      <c r="BH111" s="13">
        <v>1674</v>
      </c>
      <c r="BI111" s="13"/>
      <c r="BJ111" s="13">
        <v>0</v>
      </c>
      <c r="BK111" s="13">
        <v>18</v>
      </c>
      <c r="BL111" s="13">
        <v>112</v>
      </c>
      <c r="BM111" s="13">
        <v>2</v>
      </c>
      <c r="BN111" s="13">
        <v>3500</v>
      </c>
      <c r="BO111" s="13">
        <v>6747</v>
      </c>
      <c r="BP111" s="13">
        <v>87</v>
      </c>
      <c r="BQ111" s="13"/>
      <c r="BR111" s="13">
        <v>4190</v>
      </c>
      <c r="BS111" s="13">
        <v>2755</v>
      </c>
      <c r="BT111" s="13">
        <v>5</v>
      </c>
      <c r="BU111" s="13">
        <v>0</v>
      </c>
      <c r="BV111" s="13">
        <v>6945</v>
      </c>
      <c r="BW111" s="13">
        <v>0</v>
      </c>
      <c r="BX111" s="13">
        <v>335</v>
      </c>
      <c r="BY111" s="13">
        <v>30</v>
      </c>
      <c r="BZ111" s="13">
        <v>0</v>
      </c>
      <c r="CA111" s="13">
        <v>365</v>
      </c>
      <c r="CB111" s="13">
        <v>650</v>
      </c>
    </row>
    <row r="112" spans="1:80" x14ac:dyDescent="0.45">
      <c r="A112" t="s">
        <v>183</v>
      </c>
      <c r="B112" t="s">
        <v>184</v>
      </c>
      <c r="C112" s="13">
        <v>2909</v>
      </c>
      <c r="D112" s="13">
        <v>1737</v>
      </c>
      <c r="E112" s="13">
        <v>280</v>
      </c>
      <c r="F112" s="13">
        <v>0</v>
      </c>
      <c r="G112" s="13">
        <f t="shared" si="16"/>
        <v>280</v>
      </c>
      <c r="H112" s="13">
        <v>0</v>
      </c>
      <c r="I112" s="13">
        <v>26</v>
      </c>
      <c r="J112" s="13">
        <v>709</v>
      </c>
      <c r="K112" s="13">
        <v>5661</v>
      </c>
      <c r="L112" s="13">
        <v>46393</v>
      </c>
      <c r="M112" s="13">
        <v>375</v>
      </c>
      <c r="N112" s="13">
        <v>7053</v>
      </c>
      <c r="O112" s="13">
        <v>79</v>
      </c>
      <c r="P112" s="13">
        <v>14</v>
      </c>
      <c r="Q112" s="13">
        <v>59575</v>
      </c>
      <c r="R112" s="13">
        <f t="shared" si="17"/>
        <v>392</v>
      </c>
      <c r="S112" s="13"/>
      <c r="T112" s="13">
        <f t="shared" si="18"/>
        <v>65236</v>
      </c>
      <c r="U112" s="13">
        <f t="shared" si="14"/>
        <v>64844</v>
      </c>
      <c r="V112" s="13"/>
      <c r="W112" s="13">
        <f t="shared" si="15"/>
        <v>57698</v>
      </c>
      <c r="X112" s="13"/>
      <c r="Y112" s="13">
        <v>0</v>
      </c>
      <c r="Z112" s="13">
        <v>101</v>
      </c>
      <c r="AA112" s="13">
        <v>0</v>
      </c>
      <c r="AB112" s="13">
        <v>0</v>
      </c>
      <c r="AC112" s="13">
        <v>0</v>
      </c>
      <c r="AD112" s="13">
        <v>0</v>
      </c>
      <c r="AE112" s="13">
        <v>0</v>
      </c>
      <c r="AF112" s="13">
        <v>11</v>
      </c>
      <c r="AG112" s="13">
        <f t="shared" si="19"/>
        <v>112</v>
      </c>
      <c r="AH112" s="13">
        <v>0</v>
      </c>
      <c r="AI112" s="13">
        <v>112</v>
      </c>
      <c r="AJ112" s="13">
        <v>2</v>
      </c>
      <c r="AK112" s="13">
        <v>28</v>
      </c>
      <c r="AL112" s="13">
        <v>143</v>
      </c>
      <c r="AM112" s="13">
        <v>12</v>
      </c>
      <c r="AN112" s="13">
        <v>4</v>
      </c>
      <c r="AO112" s="13">
        <v>34</v>
      </c>
      <c r="AP112" s="13">
        <v>335</v>
      </c>
      <c r="AQ112" s="13">
        <v>40</v>
      </c>
      <c r="AR112" s="13">
        <v>0</v>
      </c>
      <c r="AS112" s="13">
        <v>0</v>
      </c>
      <c r="AT112" s="13">
        <v>0</v>
      </c>
      <c r="AU112" s="13">
        <v>40</v>
      </c>
      <c r="AV112" s="13">
        <v>0</v>
      </c>
      <c r="AW112" s="13">
        <v>0</v>
      </c>
      <c r="AX112" s="13">
        <v>0</v>
      </c>
      <c r="AY112" s="13">
        <v>0</v>
      </c>
      <c r="AZ112" s="13"/>
      <c r="BA112" s="13">
        <v>0</v>
      </c>
      <c r="BB112" s="13"/>
      <c r="BC112" s="13">
        <v>0</v>
      </c>
      <c r="BD112" s="13">
        <v>45</v>
      </c>
      <c r="BE112" s="13">
        <v>45</v>
      </c>
      <c r="BF112" s="13">
        <v>2499</v>
      </c>
      <c r="BG112" s="13">
        <v>0</v>
      </c>
      <c r="BH112" s="13">
        <v>2499</v>
      </c>
      <c r="BI112" s="13"/>
      <c r="BJ112" s="13">
        <v>0</v>
      </c>
      <c r="BK112" s="13">
        <v>0</v>
      </c>
      <c r="BL112" s="13">
        <v>186</v>
      </c>
      <c r="BM112" s="13">
        <v>0</v>
      </c>
      <c r="BN112" s="13">
        <v>4323</v>
      </c>
      <c r="BO112" s="13">
        <v>7053</v>
      </c>
      <c r="BP112" s="13">
        <v>79</v>
      </c>
      <c r="BQ112" s="13"/>
      <c r="BR112" s="13">
        <v>5055</v>
      </c>
      <c r="BS112" s="13">
        <v>2525</v>
      </c>
      <c r="BT112" s="13">
        <v>15</v>
      </c>
      <c r="BU112" s="13">
        <v>0</v>
      </c>
      <c r="BV112" s="13">
        <v>7595</v>
      </c>
      <c r="BW112" s="13">
        <v>0</v>
      </c>
      <c r="BX112" s="13">
        <v>485</v>
      </c>
      <c r="BY112" s="13">
        <v>0</v>
      </c>
      <c r="BZ112" s="13">
        <v>0</v>
      </c>
      <c r="CA112" s="13">
        <v>485</v>
      </c>
      <c r="CB112" s="13">
        <v>1035</v>
      </c>
    </row>
    <row r="113" spans="1:80" x14ac:dyDescent="0.45">
      <c r="A113" t="s">
        <v>465</v>
      </c>
      <c r="B113" t="s">
        <v>466</v>
      </c>
      <c r="C113" s="13">
        <v>2465</v>
      </c>
      <c r="D113" s="13">
        <v>0</v>
      </c>
      <c r="E113" s="13">
        <v>10</v>
      </c>
      <c r="F113" s="13">
        <v>0</v>
      </c>
      <c r="G113" s="13">
        <f t="shared" si="16"/>
        <v>10</v>
      </c>
      <c r="H113" s="13">
        <v>0</v>
      </c>
      <c r="I113" s="13">
        <v>65</v>
      </c>
      <c r="J113" s="13">
        <v>543</v>
      </c>
      <c r="K113" s="13">
        <v>3083</v>
      </c>
      <c r="L113" s="13">
        <v>49411</v>
      </c>
      <c r="M113" s="13">
        <v>410</v>
      </c>
      <c r="N113" s="13">
        <v>3142</v>
      </c>
      <c r="O113" s="13">
        <v>58</v>
      </c>
      <c r="P113" s="13">
        <v>37</v>
      </c>
      <c r="Q113" s="13">
        <v>56141</v>
      </c>
      <c r="R113" s="13">
        <f t="shared" si="17"/>
        <v>19</v>
      </c>
      <c r="S113" s="13"/>
      <c r="T113" s="13">
        <f t="shared" si="18"/>
        <v>59224</v>
      </c>
      <c r="U113" s="13">
        <f t="shared" si="14"/>
        <v>59205</v>
      </c>
      <c r="V113" s="13"/>
      <c r="W113" s="13">
        <f t="shared" si="15"/>
        <v>55968</v>
      </c>
      <c r="X113" s="13"/>
      <c r="Y113" s="13">
        <v>1</v>
      </c>
      <c r="Z113" s="13">
        <v>0</v>
      </c>
      <c r="AA113" s="13">
        <v>0</v>
      </c>
      <c r="AB113" s="13">
        <v>0</v>
      </c>
      <c r="AC113" s="13">
        <v>8</v>
      </c>
      <c r="AD113" s="13">
        <v>0</v>
      </c>
      <c r="AE113" s="13">
        <v>0</v>
      </c>
      <c r="AF113" s="13">
        <v>0</v>
      </c>
      <c r="AG113" s="13">
        <f t="shared" si="19"/>
        <v>9</v>
      </c>
      <c r="AH113" s="13">
        <v>0</v>
      </c>
      <c r="AI113" s="13">
        <v>9</v>
      </c>
      <c r="AJ113" s="13">
        <v>3</v>
      </c>
      <c r="AK113" s="13">
        <v>47</v>
      </c>
      <c r="AL113" s="13">
        <v>153</v>
      </c>
      <c r="AM113" s="13">
        <v>0</v>
      </c>
      <c r="AN113" s="13">
        <v>80</v>
      </c>
      <c r="AO113" s="13">
        <v>42</v>
      </c>
      <c r="AP113" s="13">
        <v>334</v>
      </c>
      <c r="AQ113" s="13">
        <v>76</v>
      </c>
      <c r="AR113" s="13">
        <v>0</v>
      </c>
      <c r="AS113" s="13">
        <v>0</v>
      </c>
      <c r="AT113" s="13">
        <v>0</v>
      </c>
      <c r="AU113" s="13">
        <v>76</v>
      </c>
      <c r="AV113" s="13">
        <v>0</v>
      </c>
      <c r="AW113" s="13">
        <v>0</v>
      </c>
      <c r="AX113" s="13">
        <v>0</v>
      </c>
      <c r="AY113" s="13">
        <v>0</v>
      </c>
      <c r="AZ113" s="13"/>
      <c r="BA113" s="13">
        <v>228</v>
      </c>
      <c r="BB113" s="13"/>
      <c r="BC113" s="13">
        <v>1</v>
      </c>
      <c r="BD113" s="13">
        <v>54</v>
      </c>
      <c r="BE113" s="13">
        <v>283</v>
      </c>
      <c r="BF113" s="13">
        <v>0</v>
      </c>
      <c r="BG113" s="13">
        <v>26</v>
      </c>
      <c r="BH113" s="13">
        <v>26</v>
      </c>
      <c r="BI113" s="13"/>
      <c r="BJ113" s="13">
        <v>203</v>
      </c>
      <c r="BK113" s="13">
        <v>57</v>
      </c>
      <c r="BL113" s="13">
        <v>913</v>
      </c>
      <c r="BM113" s="13">
        <v>0</v>
      </c>
      <c r="BN113" s="13">
        <v>1660</v>
      </c>
      <c r="BO113" s="13">
        <v>3142</v>
      </c>
      <c r="BP113" s="13">
        <v>58</v>
      </c>
      <c r="BQ113" s="13"/>
      <c r="BR113" s="13">
        <v>4685</v>
      </c>
      <c r="BS113" s="13">
        <v>3005</v>
      </c>
      <c r="BT113" s="13">
        <v>0</v>
      </c>
      <c r="BU113" s="13">
        <v>0</v>
      </c>
      <c r="BV113" s="13">
        <v>7695</v>
      </c>
      <c r="BW113" s="13">
        <v>0</v>
      </c>
      <c r="BX113" s="13">
        <v>225</v>
      </c>
      <c r="BY113" s="13">
        <v>0</v>
      </c>
      <c r="BZ113" s="13">
        <v>0</v>
      </c>
      <c r="CA113" s="13">
        <v>225</v>
      </c>
      <c r="CB113" s="13">
        <v>490</v>
      </c>
    </row>
    <row r="114" spans="1:80" x14ac:dyDescent="0.45">
      <c r="A114" t="s">
        <v>99</v>
      </c>
      <c r="B114" t="s">
        <v>100</v>
      </c>
      <c r="C114" s="13">
        <v>2755</v>
      </c>
      <c r="D114" s="13">
        <v>240</v>
      </c>
      <c r="E114" s="13">
        <v>1033</v>
      </c>
      <c r="F114" s="13">
        <v>0</v>
      </c>
      <c r="G114" s="13">
        <f t="shared" si="16"/>
        <v>1033</v>
      </c>
      <c r="H114" s="13">
        <v>0</v>
      </c>
      <c r="I114" s="13">
        <v>123</v>
      </c>
      <c r="J114" s="13">
        <v>749</v>
      </c>
      <c r="K114" s="13">
        <v>4900</v>
      </c>
      <c r="L114" s="13">
        <v>63044</v>
      </c>
      <c r="M114" s="13">
        <v>1975</v>
      </c>
      <c r="N114" s="13">
        <v>12785</v>
      </c>
      <c r="O114" s="13">
        <v>321</v>
      </c>
      <c r="P114" s="13">
        <v>231</v>
      </c>
      <c r="Q114" s="13">
        <v>83256</v>
      </c>
      <c r="R114" s="13">
        <f t="shared" si="17"/>
        <v>1711</v>
      </c>
      <c r="S114" s="13"/>
      <c r="T114" s="13">
        <f t="shared" si="18"/>
        <v>88156</v>
      </c>
      <c r="U114" s="13">
        <f t="shared" si="14"/>
        <v>86445</v>
      </c>
      <c r="V114" s="13"/>
      <c r="W114" s="13">
        <f t="shared" si="15"/>
        <v>73108</v>
      </c>
      <c r="X114" s="13"/>
      <c r="Y114" s="13">
        <v>0</v>
      </c>
      <c r="Z114" s="13">
        <v>0</v>
      </c>
      <c r="AA114" s="13">
        <v>0</v>
      </c>
      <c r="AB114" s="13">
        <v>17</v>
      </c>
      <c r="AC114" s="13">
        <v>127</v>
      </c>
      <c r="AD114" s="13">
        <v>477</v>
      </c>
      <c r="AE114" s="13">
        <v>0</v>
      </c>
      <c r="AF114" s="13">
        <v>57</v>
      </c>
      <c r="AG114" s="13">
        <f t="shared" si="19"/>
        <v>678</v>
      </c>
      <c r="AH114" s="13">
        <v>41</v>
      </c>
      <c r="AI114" s="13">
        <v>719</v>
      </c>
      <c r="AJ114" s="13">
        <v>414</v>
      </c>
      <c r="AK114" s="13">
        <v>11</v>
      </c>
      <c r="AL114" s="13">
        <v>479</v>
      </c>
      <c r="AM114" s="13">
        <v>0</v>
      </c>
      <c r="AN114" s="13">
        <v>3</v>
      </c>
      <c r="AO114" s="13">
        <v>12</v>
      </c>
      <c r="AP114" s="13">
        <v>1638</v>
      </c>
      <c r="AQ114" s="13">
        <v>244</v>
      </c>
      <c r="AR114" s="13">
        <v>68</v>
      </c>
      <c r="AS114" s="13">
        <v>0</v>
      </c>
      <c r="AT114" s="13">
        <v>25</v>
      </c>
      <c r="AU114" s="13">
        <v>337</v>
      </c>
      <c r="AV114" s="13">
        <v>0</v>
      </c>
      <c r="AW114" s="13">
        <v>0</v>
      </c>
      <c r="AX114" s="13">
        <v>0</v>
      </c>
      <c r="AY114" s="13">
        <v>0</v>
      </c>
      <c r="AZ114" s="13"/>
      <c r="BA114" s="13">
        <v>35</v>
      </c>
      <c r="BB114" s="13"/>
      <c r="BC114" s="13">
        <v>0</v>
      </c>
      <c r="BD114" s="13">
        <v>0</v>
      </c>
      <c r="BE114" s="13">
        <v>35</v>
      </c>
      <c r="BF114" s="13">
        <v>7619</v>
      </c>
      <c r="BG114" s="13">
        <v>919</v>
      </c>
      <c r="BH114" s="13">
        <v>8538</v>
      </c>
      <c r="BI114" s="13"/>
      <c r="BJ114" s="13">
        <v>0</v>
      </c>
      <c r="BK114" s="13">
        <v>0</v>
      </c>
      <c r="BL114" s="13">
        <v>0</v>
      </c>
      <c r="BM114" s="13">
        <v>0</v>
      </c>
      <c r="BN114" s="13">
        <v>4212</v>
      </c>
      <c r="BO114" s="13">
        <v>12785</v>
      </c>
      <c r="BP114" s="13">
        <v>321</v>
      </c>
      <c r="BQ114" s="13"/>
      <c r="BR114" s="13">
        <v>5360</v>
      </c>
      <c r="BS114" s="13">
        <v>2405</v>
      </c>
      <c r="BT114" s="13">
        <v>0</v>
      </c>
      <c r="BU114" s="13">
        <v>0</v>
      </c>
      <c r="BV114" s="13">
        <v>7770</v>
      </c>
      <c r="BW114" s="13">
        <v>5</v>
      </c>
      <c r="BX114" s="13">
        <v>670</v>
      </c>
      <c r="BY114" s="13">
        <v>0</v>
      </c>
      <c r="BZ114" s="13">
        <v>0</v>
      </c>
      <c r="CA114" s="13">
        <v>675</v>
      </c>
      <c r="CB114" s="13">
        <v>1280</v>
      </c>
    </row>
    <row r="115" spans="1:80" x14ac:dyDescent="0.45">
      <c r="A115" t="s">
        <v>495</v>
      </c>
      <c r="B115" t="s">
        <v>496</v>
      </c>
      <c r="C115" s="13">
        <v>1685</v>
      </c>
      <c r="D115" s="13">
        <v>114</v>
      </c>
      <c r="E115" s="13">
        <v>829</v>
      </c>
      <c r="F115" s="13">
        <v>286</v>
      </c>
      <c r="G115" s="13">
        <f t="shared" si="16"/>
        <v>1115</v>
      </c>
      <c r="H115" s="13">
        <v>0</v>
      </c>
      <c r="I115" s="13">
        <v>0</v>
      </c>
      <c r="J115" s="13">
        <v>330</v>
      </c>
      <c r="K115" s="13">
        <v>3244</v>
      </c>
      <c r="L115" s="13">
        <v>61834</v>
      </c>
      <c r="M115" s="13">
        <v>514</v>
      </c>
      <c r="N115" s="13">
        <v>14714</v>
      </c>
      <c r="O115" s="13">
        <v>227</v>
      </c>
      <c r="P115" s="13">
        <v>2</v>
      </c>
      <c r="Q115" s="13">
        <v>80535</v>
      </c>
      <c r="R115" s="13">
        <f t="shared" si="17"/>
        <v>1126</v>
      </c>
      <c r="S115" s="13"/>
      <c r="T115" s="13">
        <f t="shared" si="18"/>
        <v>83779</v>
      </c>
      <c r="U115" s="13">
        <f t="shared" si="14"/>
        <v>82653</v>
      </c>
      <c r="V115" s="13"/>
      <c r="W115" s="13">
        <f t="shared" si="15"/>
        <v>67710</v>
      </c>
      <c r="X115" s="13"/>
      <c r="Y115" s="13">
        <v>0</v>
      </c>
      <c r="Z115" s="13">
        <v>0</v>
      </c>
      <c r="AA115" s="13">
        <v>0</v>
      </c>
      <c r="AB115" s="13">
        <v>0</v>
      </c>
      <c r="AC115" s="13">
        <v>5</v>
      </c>
      <c r="AD115" s="13">
        <v>6</v>
      </c>
      <c r="AE115" s="13">
        <v>0</v>
      </c>
      <c r="AF115" s="13">
        <v>0</v>
      </c>
      <c r="AG115" s="13">
        <f t="shared" si="19"/>
        <v>11</v>
      </c>
      <c r="AH115" s="13">
        <v>7</v>
      </c>
      <c r="AI115" s="13">
        <v>18</v>
      </c>
      <c r="AJ115" s="13">
        <v>170</v>
      </c>
      <c r="AK115" s="13">
        <v>47</v>
      </c>
      <c r="AL115" s="13">
        <v>159</v>
      </c>
      <c r="AM115" s="13">
        <v>0</v>
      </c>
      <c r="AN115" s="13">
        <v>29</v>
      </c>
      <c r="AO115" s="13">
        <v>9</v>
      </c>
      <c r="AP115" s="13">
        <v>432</v>
      </c>
      <c r="AQ115" s="13">
        <v>0</v>
      </c>
      <c r="AR115" s="13">
        <v>0</v>
      </c>
      <c r="AS115" s="13">
        <v>5</v>
      </c>
      <c r="AT115" s="13">
        <v>3</v>
      </c>
      <c r="AU115" s="13">
        <v>8</v>
      </c>
      <c r="AV115" s="13">
        <v>0</v>
      </c>
      <c r="AW115" s="13">
        <v>66</v>
      </c>
      <c r="AX115" s="13">
        <v>8</v>
      </c>
      <c r="AY115" s="13">
        <v>74</v>
      </c>
      <c r="AZ115" s="13"/>
      <c r="BA115" s="13">
        <v>220</v>
      </c>
      <c r="BB115" s="13"/>
      <c r="BC115" s="13">
        <v>0</v>
      </c>
      <c r="BD115" s="13">
        <v>0</v>
      </c>
      <c r="BE115" s="13">
        <v>220</v>
      </c>
      <c r="BF115" s="13">
        <v>9938</v>
      </c>
      <c r="BG115" s="13">
        <v>2255</v>
      </c>
      <c r="BH115" s="13">
        <v>12193</v>
      </c>
      <c r="BI115" s="13"/>
      <c r="BJ115" s="13">
        <v>0</v>
      </c>
      <c r="BK115" s="13">
        <v>0</v>
      </c>
      <c r="BL115" s="13">
        <v>0</v>
      </c>
      <c r="BM115" s="13">
        <v>0</v>
      </c>
      <c r="BN115" s="13">
        <v>2301</v>
      </c>
      <c r="BO115" s="13">
        <v>14714</v>
      </c>
      <c r="BP115" s="13">
        <v>227</v>
      </c>
      <c r="BQ115" s="13"/>
      <c r="BR115" s="13">
        <v>5170</v>
      </c>
      <c r="BS115" s="13">
        <v>2580</v>
      </c>
      <c r="BT115" s="13">
        <v>20</v>
      </c>
      <c r="BU115" s="13">
        <v>0</v>
      </c>
      <c r="BV115" s="13">
        <v>7770</v>
      </c>
      <c r="BW115" s="13">
        <v>0</v>
      </c>
      <c r="BX115" s="13">
        <v>710</v>
      </c>
      <c r="BY115" s="13">
        <v>0</v>
      </c>
      <c r="BZ115" s="13">
        <v>0</v>
      </c>
      <c r="CA115" s="13">
        <v>710</v>
      </c>
      <c r="CB115" s="13">
        <v>1245</v>
      </c>
    </row>
    <row r="116" spans="1:80" x14ac:dyDescent="0.45">
      <c r="A116" t="s">
        <v>221</v>
      </c>
      <c r="B116" t="s">
        <v>222</v>
      </c>
      <c r="C116" s="13">
        <v>3010</v>
      </c>
      <c r="D116" s="13">
        <v>1278</v>
      </c>
      <c r="E116" s="13">
        <v>775</v>
      </c>
      <c r="F116" s="13">
        <v>0</v>
      </c>
      <c r="G116" s="13">
        <f t="shared" si="16"/>
        <v>775</v>
      </c>
      <c r="H116" s="13">
        <v>125</v>
      </c>
      <c r="I116" s="13">
        <v>604</v>
      </c>
      <c r="J116" s="13">
        <v>1037</v>
      </c>
      <c r="K116" s="13">
        <v>6829</v>
      </c>
      <c r="L116" s="13">
        <v>62530</v>
      </c>
      <c r="M116" s="13">
        <v>1936</v>
      </c>
      <c r="N116" s="13">
        <v>11994</v>
      </c>
      <c r="O116" s="13">
        <v>410</v>
      </c>
      <c r="P116" s="13">
        <v>65</v>
      </c>
      <c r="Q116" s="13">
        <v>83764</v>
      </c>
      <c r="R116" s="13">
        <f t="shared" si="17"/>
        <v>843</v>
      </c>
      <c r="S116" s="13"/>
      <c r="T116" s="13">
        <f t="shared" si="18"/>
        <v>90593</v>
      </c>
      <c r="U116" s="13">
        <f t="shared" si="14"/>
        <v>89750</v>
      </c>
      <c r="V116" s="13"/>
      <c r="W116" s="13">
        <f t="shared" si="15"/>
        <v>77281</v>
      </c>
      <c r="X116" s="13"/>
      <c r="Y116" s="13">
        <v>0</v>
      </c>
      <c r="Z116" s="13">
        <v>0</v>
      </c>
      <c r="AA116" s="13">
        <v>8</v>
      </c>
      <c r="AB116" s="13">
        <v>0</v>
      </c>
      <c r="AC116" s="13">
        <v>60</v>
      </c>
      <c r="AD116" s="13">
        <v>0</v>
      </c>
      <c r="AE116" s="13">
        <v>0</v>
      </c>
      <c r="AF116" s="13">
        <v>0</v>
      </c>
      <c r="AG116" s="13">
        <f t="shared" si="19"/>
        <v>68</v>
      </c>
      <c r="AH116" s="13">
        <v>0</v>
      </c>
      <c r="AI116" s="13">
        <v>68</v>
      </c>
      <c r="AJ116" s="13">
        <v>41</v>
      </c>
      <c r="AK116" s="13">
        <v>0</v>
      </c>
      <c r="AL116" s="13">
        <v>592</v>
      </c>
      <c r="AM116" s="13">
        <v>3</v>
      </c>
      <c r="AN116" s="13">
        <v>54</v>
      </c>
      <c r="AO116" s="13">
        <v>0</v>
      </c>
      <c r="AP116" s="13">
        <v>758</v>
      </c>
      <c r="AQ116" s="13">
        <v>982</v>
      </c>
      <c r="AR116" s="13">
        <v>0</v>
      </c>
      <c r="AS116" s="13">
        <v>0</v>
      </c>
      <c r="AT116" s="13">
        <v>14</v>
      </c>
      <c r="AU116" s="13">
        <v>996</v>
      </c>
      <c r="AV116" s="13">
        <v>0</v>
      </c>
      <c r="AW116" s="13">
        <v>25</v>
      </c>
      <c r="AX116" s="13">
        <v>157</v>
      </c>
      <c r="AY116" s="13">
        <v>182</v>
      </c>
      <c r="AZ116" s="13"/>
      <c r="BA116" s="13">
        <v>0</v>
      </c>
      <c r="BB116" s="13"/>
      <c r="BC116" s="13">
        <v>0</v>
      </c>
      <c r="BD116" s="13">
        <v>1338</v>
      </c>
      <c r="BE116" s="13">
        <v>1338</v>
      </c>
      <c r="BF116" s="13">
        <v>4692</v>
      </c>
      <c r="BG116" s="13">
        <v>1200</v>
      </c>
      <c r="BH116" s="13">
        <v>5892</v>
      </c>
      <c r="BI116" s="13"/>
      <c r="BJ116" s="13">
        <v>0</v>
      </c>
      <c r="BK116" s="13">
        <v>1210</v>
      </c>
      <c r="BL116" s="13">
        <v>579</v>
      </c>
      <c r="BM116" s="13">
        <v>0</v>
      </c>
      <c r="BN116" s="13">
        <v>2975</v>
      </c>
      <c r="BO116" s="13">
        <v>11994</v>
      </c>
      <c r="BP116" s="13">
        <v>410</v>
      </c>
      <c r="BQ116" s="13"/>
      <c r="BR116" s="13">
        <v>4835</v>
      </c>
      <c r="BS116" s="13">
        <v>3405</v>
      </c>
      <c r="BT116" s="13">
        <v>20</v>
      </c>
      <c r="BU116" s="13">
        <v>0</v>
      </c>
      <c r="BV116" s="13">
        <v>8255</v>
      </c>
      <c r="BW116" s="13">
        <v>0</v>
      </c>
      <c r="BX116" s="13">
        <v>605</v>
      </c>
      <c r="BY116" s="13">
        <v>5</v>
      </c>
      <c r="BZ116" s="13">
        <v>0</v>
      </c>
      <c r="CA116" s="13">
        <v>610</v>
      </c>
      <c r="CB116" s="13">
        <v>1265</v>
      </c>
    </row>
    <row r="117" spans="1:80" x14ac:dyDescent="0.45">
      <c r="A117" t="s">
        <v>305</v>
      </c>
      <c r="B117" t="s">
        <v>306</v>
      </c>
      <c r="C117" s="13">
        <v>4698</v>
      </c>
      <c r="D117" s="13">
        <v>1016</v>
      </c>
      <c r="E117" s="13">
        <v>1197</v>
      </c>
      <c r="F117" s="13">
        <v>859</v>
      </c>
      <c r="G117" s="13">
        <f t="shared" si="16"/>
        <v>2056</v>
      </c>
      <c r="H117" s="13">
        <v>0</v>
      </c>
      <c r="I117" s="13">
        <v>121</v>
      </c>
      <c r="J117" s="13">
        <v>563</v>
      </c>
      <c r="K117" s="13">
        <v>8454</v>
      </c>
      <c r="L117" s="13">
        <v>71979</v>
      </c>
      <c r="M117" s="13">
        <v>459</v>
      </c>
      <c r="N117" s="13">
        <v>5844</v>
      </c>
      <c r="O117" s="13">
        <v>716</v>
      </c>
      <c r="P117" s="13">
        <v>210</v>
      </c>
      <c r="Q117" s="13">
        <v>87662</v>
      </c>
      <c r="R117" s="13">
        <f t="shared" si="17"/>
        <v>2056</v>
      </c>
      <c r="S117" s="13"/>
      <c r="T117" s="13">
        <f t="shared" si="18"/>
        <v>96116</v>
      </c>
      <c r="U117" s="13">
        <f t="shared" si="14"/>
        <v>94060</v>
      </c>
      <c r="V117" s="13"/>
      <c r="W117" s="13">
        <f t="shared" si="15"/>
        <v>87290</v>
      </c>
      <c r="X117" s="13"/>
      <c r="Y117" s="13">
        <v>0</v>
      </c>
      <c r="Z117" s="13">
        <v>0</v>
      </c>
      <c r="AA117" s="13">
        <v>0</v>
      </c>
      <c r="AB117" s="13">
        <v>0</v>
      </c>
      <c r="AC117" s="13">
        <v>0</v>
      </c>
      <c r="AD117" s="13">
        <v>0</v>
      </c>
      <c r="AE117" s="13">
        <v>0</v>
      </c>
      <c r="AF117" s="13">
        <v>0</v>
      </c>
      <c r="AG117" s="13">
        <f t="shared" si="19"/>
        <v>0</v>
      </c>
      <c r="AH117" s="13">
        <v>0</v>
      </c>
      <c r="AI117" s="13">
        <v>0</v>
      </c>
      <c r="AJ117" s="13">
        <v>0</v>
      </c>
      <c r="AK117" s="13">
        <v>228</v>
      </c>
      <c r="AL117" s="13">
        <v>161</v>
      </c>
      <c r="AM117" s="13">
        <v>0</v>
      </c>
      <c r="AN117" s="13">
        <v>6</v>
      </c>
      <c r="AO117" s="13">
        <v>0</v>
      </c>
      <c r="AP117" s="13">
        <v>395</v>
      </c>
      <c r="AQ117" s="13">
        <v>16</v>
      </c>
      <c r="AR117" s="13">
        <v>0</v>
      </c>
      <c r="AS117" s="13">
        <v>0</v>
      </c>
      <c r="AT117" s="13">
        <v>45</v>
      </c>
      <c r="AU117" s="13">
        <v>61</v>
      </c>
      <c r="AV117" s="13">
        <v>0</v>
      </c>
      <c r="AW117" s="13">
        <v>0</v>
      </c>
      <c r="AX117" s="13">
        <v>3</v>
      </c>
      <c r="AY117" s="13">
        <v>3</v>
      </c>
      <c r="AZ117" s="13"/>
      <c r="BA117" s="13">
        <v>25</v>
      </c>
      <c r="BB117" s="13"/>
      <c r="BC117" s="13">
        <v>18</v>
      </c>
      <c r="BD117" s="13">
        <v>3162</v>
      </c>
      <c r="BE117" s="13">
        <v>3205</v>
      </c>
      <c r="BF117" s="13">
        <v>0</v>
      </c>
      <c r="BG117" s="13">
        <v>56</v>
      </c>
      <c r="BH117" s="13">
        <v>56</v>
      </c>
      <c r="BI117" s="13"/>
      <c r="BJ117" s="13">
        <v>321</v>
      </c>
      <c r="BK117" s="13">
        <v>0</v>
      </c>
      <c r="BL117" s="13">
        <v>0</v>
      </c>
      <c r="BM117" s="13">
        <v>0</v>
      </c>
      <c r="BN117" s="13">
        <v>2262</v>
      </c>
      <c r="BO117" s="13">
        <v>5844</v>
      </c>
      <c r="BP117" s="13">
        <v>716</v>
      </c>
      <c r="BQ117" s="13"/>
      <c r="BR117" s="13">
        <v>5990</v>
      </c>
      <c r="BS117" s="13">
        <v>3205</v>
      </c>
      <c r="BT117" s="13">
        <v>0</v>
      </c>
      <c r="BU117" s="13">
        <v>0</v>
      </c>
      <c r="BV117" s="13">
        <v>9200</v>
      </c>
      <c r="BW117" s="13">
        <v>5</v>
      </c>
      <c r="BX117" s="13">
        <v>415</v>
      </c>
      <c r="BY117" s="13">
        <v>0</v>
      </c>
      <c r="BZ117" s="13">
        <v>0</v>
      </c>
      <c r="CA117" s="13">
        <v>420</v>
      </c>
      <c r="CB117" s="13">
        <v>885</v>
      </c>
    </row>
    <row r="118" spans="1:80" x14ac:dyDescent="0.45">
      <c r="A118" t="s">
        <v>129</v>
      </c>
      <c r="B118" t="s">
        <v>130</v>
      </c>
      <c r="C118" s="13">
        <v>6626</v>
      </c>
      <c r="D118" s="13">
        <v>775</v>
      </c>
      <c r="E118" s="13">
        <v>3945</v>
      </c>
      <c r="F118" s="13">
        <v>0</v>
      </c>
      <c r="G118" s="13">
        <f t="shared" si="16"/>
        <v>3945</v>
      </c>
      <c r="H118" s="13">
        <v>0</v>
      </c>
      <c r="I118" s="13">
        <v>0</v>
      </c>
      <c r="J118" s="13">
        <v>1659</v>
      </c>
      <c r="K118" s="13">
        <v>13005</v>
      </c>
      <c r="L118" s="13">
        <v>78565</v>
      </c>
      <c r="M118" s="13">
        <v>7308</v>
      </c>
      <c r="N118" s="13">
        <v>9414</v>
      </c>
      <c r="O118" s="13">
        <v>574</v>
      </c>
      <c r="P118" s="13">
        <v>294</v>
      </c>
      <c r="Q118" s="13">
        <v>109160</v>
      </c>
      <c r="R118" s="13">
        <f t="shared" si="17"/>
        <v>5740</v>
      </c>
      <c r="S118" s="13"/>
      <c r="T118" s="13">
        <f t="shared" si="18"/>
        <v>122165</v>
      </c>
      <c r="U118" s="13">
        <f t="shared" si="14"/>
        <v>116425</v>
      </c>
      <c r="V118" s="13"/>
      <c r="W118" s="13">
        <f t="shared" si="15"/>
        <v>106143</v>
      </c>
      <c r="X118" s="13"/>
      <c r="Y118" s="13">
        <v>90</v>
      </c>
      <c r="Z118" s="13">
        <v>358</v>
      </c>
      <c r="AA118" s="13">
        <v>0</v>
      </c>
      <c r="AB118" s="13">
        <v>842</v>
      </c>
      <c r="AC118" s="13">
        <v>73</v>
      </c>
      <c r="AD118" s="13">
        <v>432</v>
      </c>
      <c r="AE118" s="13">
        <v>0</v>
      </c>
      <c r="AF118" s="13">
        <v>0</v>
      </c>
      <c r="AG118" s="13">
        <f t="shared" si="19"/>
        <v>1795</v>
      </c>
      <c r="AH118" s="13">
        <v>192</v>
      </c>
      <c r="AI118" s="13">
        <v>1987</v>
      </c>
      <c r="AJ118" s="13">
        <v>1060</v>
      </c>
      <c r="AK118" s="13">
        <v>68</v>
      </c>
      <c r="AL118" s="13">
        <v>1499</v>
      </c>
      <c r="AM118" s="13">
        <v>0</v>
      </c>
      <c r="AN118" s="13">
        <v>938</v>
      </c>
      <c r="AO118" s="13">
        <v>22</v>
      </c>
      <c r="AP118" s="13">
        <v>5574</v>
      </c>
      <c r="AQ118" s="13">
        <v>1009</v>
      </c>
      <c r="AR118" s="13">
        <v>0</v>
      </c>
      <c r="AS118" s="13">
        <v>432</v>
      </c>
      <c r="AT118" s="13">
        <v>1</v>
      </c>
      <c r="AU118" s="13">
        <v>1442</v>
      </c>
      <c r="AV118" s="13">
        <v>3</v>
      </c>
      <c r="AW118" s="13">
        <v>255</v>
      </c>
      <c r="AX118" s="13">
        <v>34</v>
      </c>
      <c r="AY118" s="13">
        <v>292</v>
      </c>
      <c r="AZ118" s="13"/>
      <c r="BA118" s="13">
        <v>1017</v>
      </c>
      <c r="BB118" s="13"/>
      <c r="BC118" s="13">
        <v>96</v>
      </c>
      <c r="BD118" s="13">
        <v>320</v>
      </c>
      <c r="BE118" s="13">
        <v>1433</v>
      </c>
      <c r="BF118" s="13">
        <v>752</v>
      </c>
      <c r="BG118" s="13">
        <v>1438</v>
      </c>
      <c r="BH118" s="13">
        <v>2190</v>
      </c>
      <c r="BI118" s="13"/>
      <c r="BJ118" s="13">
        <v>0</v>
      </c>
      <c r="BK118" s="13">
        <v>0</v>
      </c>
      <c r="BL118" s="13">
        <v>726</v>
      </c>
      <c r="BM118" s="13">
        <v>0</v>
      </c>
      <c r="BN118" s="13">
        <v>5065</v>
      </c>
      <c r="BO118" s="13">
        <v>9414</v>
      </c>
      <c r="BP118" s="13">
        <v>574</v>
      </c>
      <c r="BQ118" s="13"/>
      <c r="BR118" s="13">
        <v>5475</v>
      </c>
      <c r="BS118" s="13">
        <v>4185</v>
      </c>
      <c r="BT118" s="13">
        <v>0</v>
      </c>
      <c r="BU118" s="13">
        <v>0</v>
      </c>
      <c r="BV118" s="13">
        <v>9665</v>
      </c>
      <c r="BW118" s="13">
        <v>0</v>
      </c>
      <c r="BX118" s="13">
        <v>545</v>
      </c>
      <c r="BY118" s="13">
        <v>0</v>
      </c>
      <c r="BZ118" s="13">
        <v>0</v>
      </c>
      <c r="CA118" s="13">
        <v>545</v>
      </c>
      <c r="CB118" s="13">
        <v>1465</v>
      </c>
    </row>
    <row r="119" spans="1:80" x14ac:dyDescent="0.45">
      <c r="A119" t="s">
        <v>457</v>
      </c>
      <c r="B119" t="s">
        <v>458</v>
      </c>
      <c r="C119" s="13">
        <v>4989</v>
      </c>
      <c r="D119" s="13">
        <v>1410</v>
      </c>
      <c r="E119" s="13">
        <v>165</v>
      </c>
      <c r="F119" s="13">
        <v>10</v>
      </c>
      <c r="G119" s="13">
        <f t="shared" si="16"/>
        <v>175</v>
      </c>
      <c r="H119" s="13">
        <v>0</v>
      </c>
      <c r="I119" s="13">
        <v>0</v>
      </c>
      <c r="J119" s="13">
        <v>642</v>
      </c>
      <c r="K119" s="13">
        <v>7216</v>
      </c>
      <c r="L119" s="13">
        <v>85564</v>
      </c>
      <c r="M119" s="13">
        <v>250</v>
      </c>
      <c r="N119" s="13">
        <v>19634</v>
      </c>
      <c r="O119" s="13">
        <v>137</v>
      </c>
      <c r="P119" s="13">
        <v>402</v>
      </c>
      <c r="Q119" s="13">
        <v>113203</v>
      </c>
      <c r="R119" s="13">
        <f t="shared" si="17"/>
        <v>175</v>
      </c>
      <c r="S119" s="13"/>
      <c r="T119" s="13">
        <f t="shared" si="18"/>
        <v>120419</v>
      </c>
      <c r="U119" s="13">
        <f t="shared" si="14"/>
        <v>120244</v>
      </c>
      <c r="V119" s="13"/>
      <c r="W119" s="13">
        <f t="shared" si="15"/>
        <v>100071</v>
      </c>
      <c r="X119" s="13"/>
      <c r="Y119" s="13">
        <v>0</v>
      </c>
      <c r="Z119" s="13">
        <v>0</v>
      </c>
      <c r="AA119" s="13">
        <v>0</v>
      </c>
      <c r="AB119" s="13">
        <v>0</v>
      </c>
      <c r="AC119" s="13">
        <v>0</v>
      </c>
      <c r="AD119" s="13">
        <v>0</v>
      </c>
      <c r="AE119" s="13">
        <v>0</v>
      </c>
      <c r="AF119" s="13">
        <v>0</v>
      </c>
      <c r="AG119" s="13">
        <f t="shared" si="19"/>
        <v>0</v>
      </c>
      <c r="AH119" s="13">
        <v>0</v>
      </c>
      <c r="AI119" s="13">
        <v>0</v>
      </c>
      <c r="AJ119" s="13">
        <v>41</v>
      </c>
      <c r="AK119" s="13">
        <v>76</v>
      </c>
      <c r="AL119" s="13">
        <v>47</v>
      </c>
      <c r="AM119" s="13">
        <v>0</v>
      </c>
      <c r="AN119" s="13">
        <v>0</v>
      </c>
      <c r="AO119" s="13">
        <v>0</v>
      </c>
      <c r="AP119" s="13">
        <v>164</v>
      </c>
      <c r="AQ119" s="13">
        <v>64</v>
      </c>
      <c r="AR119" s="13">
        <v>0</v>
      </c>
      <c r="AS119" s="13">
        <v>0</v>
      </c>
      <c r="AT119" s="13">
        <v>0</v>
      </c>
      <c r="AU119" s="13">
        <v>64</v>
      </c>
      <c r="AV119" s="13">
        <v>22</v>
      </c>
      <c r="AW119" s="13">
        <v>0</v>
      </c>
      <c r="AX119" s="13">
        <v>0</v>
      </c>
      <c r="AY119" s="13">
        <v>22</v>
      </c>
      <c r="AZ119" s="13"/>
      <c r="BA119" s="13">
        <v>133</v>
      </c>
      <c r="BB119" s="13"/>
      <c r="BC119" s="13">
        <v>284</v>
      </c>
      <c r="BD119" s="13">
        <v>537</v>
      </c>
      <c r="BE119" s="13">
        <v>954</v>
      </c>
      <c r="BF119" s="13">
        <v>10598</v>
      </c>
      <c r="BG119" s="13">
        <v>1734</v>
      </c>
      <c r="BH119" s="13">
        <v>12332</v>
      </c>
      <c r="BI119" s="13"/>
      <c r="BJ119" s="13">
        <v>0</v>
      </c>
      <c r="BK119" s="13">
        <v>0</v>
      </c>
      <c r="BL119" s="13">
        <v>4045</v>
      </c>
      <c r="BM119" s="13">
        <v>0</v>
      </c>
      <c r="BN119" s="13">
        <v>2303</v>
      </c>
      <c r="BO119" s="13">
        <v>19634</v>
      </c>
      <c r="BP119" s="13">
        <v>137</v>
      </c>
      <c r="BQ119" s="13"/>
      <c r="BR119" s="13">
        <v>4390</v>
      </c>
      <c r="BS119" s="13">
        <v>5520</v>
      </c>
      <c r="BT119" s="13">
        <v>0</v>
      </c>
      <c r="BU119" s="13">
        <v>0</v>
      </c>
      <c r="BV119" s="13">
        <v>9910</v>
      </c>
      <c r="BW119" s="13">
        <v>0</v>
      </c>
      <c r="BX119" s="13">
        <v>680</v>
      </c>
      <c r="BY119" s="13">
        <v>5</v>
      </c>
      <c r="BZ119" s="13">
        <v>0</v>
      </c>
      <c r="CA119" s="13">
        <v>685</v>
      </c>
      <c r="CB119" s="13">
        <v>1290</v>
      </c>
    </row>
    <row r="120" spans="1:80" x14ac:dyDescent="0.45">
      <c r="A120" t="s">
        <v>499</v>
      </c>
      <c r="B120" t="s">
        <v>500</v>
      </c>
      <c r="C120" s="13">
        <v>3465</v>
      </c>
      <c r="D120" s="13">
        <v>533</v>
      </c>
      <c r="E120" s="13">
        <v>980</v>
      </c>
      <c r="F120" s="13">
        <v>412</v>
      </c>
      <c r="G120" s="13">
        <f t="shared" si="16"/>
        <v>1392</v>
      </c>
      <c r="H120" s="13">
        <v>37</v>
      </c>
      <c r="I120" s="13">
        <v>131</v>
      </c>
      <c r="J120" s="13">
        <v>914</v>
      </c>
      <c r="K120" s="13">
        <v>6472</v>
      </c>
      <c r="L120" s="13">
        <v>76969</v>
      </c>
      <c r="M120" s="13">
        <v>1230</v>
      </c>
      <c r="N120" s="13">
        <v>12000</v>
      </c>
      <c r="O120" s="13">
        <v>220</v>
      </c>
      <c r="P120" s="13">
        <v>21</v>
      </c>
      <c r="Q120" s="13">
        <v>96912</v>
      </c>
      <c r="R120" s="13">
        <f t="shared" si="17"/>
        <v>1431</v>
      </c>
      <c r="S120" s="13"/>
      <c r="T120" s="13">
        <f t="shared" si="18"/>
        <v>103384</v>
      </c>
      <c r="U120" s="13">
        <f t="shared" si="14"/>
        <v>101953</v>
      </c>
      <c r="V120" s="13"/>
      <c r="W120" s="13">
        <f t="shared" si="15"/>
        <v>89712</v>
      </c>
      <c r="X120" s="13"/>
      <c r="Y120" s="13">
        <v>3</v>
      </c>
      <c r="Z120" s="13">
        <v>0</v>
      </c>
      <c r="AA120" s="13">
        <v>32</v>
      </c>
      <c r="AB120" s="13">
        <v>0</v>
      </c>
      <c r="AC120" s="13">
        <v>0</v>
      </c>
      <c r="AD120" s="13">
        <v>4</v>
      </c>
      <c r="AE120" s="13">
        <v>0</v>
      </c>
      <c r="AF120" s="13">
        <v>0</v>
      </c>
      <c r="AG120" s="13">
        <f t="shared" si="19"/>
        <v>39</v>
      </c>
      <c r="AH120" s="13">
        <v>37</v>
      </c>
      <c r="AI120" s="13">
        <v>76</v>
      </c>
      <c r="AJ120" s="13">
        <v>426</v>
      </c>
      <c r="AK120" s="13">
        <v>0</v>
      </c>
      <c r="AL120" s="13">
        <v>407</v>
      </c>
      <c r="AM120" s="13">
        <v>0</v>
      </c>
      <c r="AN120" s="13">
        <v>171</v>
      </c>
      <c r="AO120" s="13">
        <v>-12</v>
      </c>
      <c r="AP120" s="13">
        <v>1068</v>
      </c>
      <c r="AQ120" s="13">
        <v>144</v>
      </c>
      <c r="AR120" s="13">
        <v>18</v>
      </c>
      <c r="AS120" s="13">
        <v>0</v>
      </c>
      <c r="AT120" s="13">
        <v>0</v>
      </c>
      <c r="AU120" s="13">
        <v>162</v>
      </c>
      <c r="AV120" s="13">
        <v>0</v>
      </c>
      <c r="AW120" s="13">
        <v>0</v>
      </c>
      <c r="AX120" s="13">
        <v>0</v>
      </c>
      <c r="AY120" s="13">
        <v>0</v>
      </c>
      <c r="AZ120" s="13"/>
      <c r="BA120" s="13">
        <v>98</v>
      </c>
      <c r="BB120" s="13"/>
      <c r="BC120" s="13">
        <v>6</v>
      </c>
      <c r="BD120" s="13">
        <v>95</v>
      </c>
      <c r="BE120" s="13">
        <v>199</v>
      </c>
      <c r="BF120" s="13">
        <v>6803</v>
      </c>
      <c r="BG120" s="13">
        <v>1819</v>
      </c>
      <c r="BH120" s="13">
        <v>8622</v>
      </c>
      <c r="BI120" s="13"/>
      <c r="BJ120" s="13">
        <v>0</v>
      </c>
      <c r="BK120" s="13">
        <v>0</v>
      </c>
      <c r="BL120" s="13">
        <v>74</v>
      </c>
      <c r="BM120" s="13">
        <v>0</v>
      </c>
      <c r="BN120" s="13">
        <v>3105</v>
      </c>
      <c r="BO120" s="13">
        <v>12000</v>
      </c>
      <c r="BP120" s="13">
        <v>220</v>
      </c>
      <c r="BQ120" s="13"/>
      <c r="BR120" s="13">
        <v>7030</v>
      </c>
      <c r="BS120" s="13">
        <v>3050</v>
      </c>
      <c r="BT120" s="13">
        <v>0</v>
      </c>
      <c r="BU120" s="13">
        <v>0</v>
      </c>
      <c r="BV120" s="13">
        <v>10075</v>
      </c>
      <c r="BW120" s="13">
        <v>5</v>
      </c>
      <c r="BX120" s="13">
        <v>950</v>
      </c>
      <c r="BY120" s="13">
        <v>10</v>
      </c>
      <c r="BZ120" s="13">
        <v>0</v>
      </c>
      <c r="CA120" s="13">
        <v>965</v>
      </c>
      <c r="CB120" s="13">
        <v>2945</v>
      </c>
    </row>
    <row r="121" spans="1:80" x14ac:dyDescent="0.45">
      <c r="A121" t="s">
        <v>223</v>
      </c>
      <c r="B121" t="s">
        <v>224</v>
      </c>
      <c r="C121" s="13">
        <v>4723</v>
      </c>
      <c r="D121" s="13">
        <v>202</v>
      </c>
      <c r="E121" s="13">
        <v>5992</v>
      </c>
      <c r="F121" s="13">
        <v>364</v>
      </c>
      <c r="G121" s="13">
        <f t="shared" si="16"/>
        <v>6356</v>
      </c>
      <c r="H121" s="13">
        <v>0</v>
      </c>
      <c r="I121" s="13">
        <v>0</v>
      </c>
      <c r="J121" s="13">
        <v>753</v>
      </c>
      <c r="K121" s="13">
        <v>12034</v>
      </c>
      <c r="L121" s="13">
        <v>99228</v>
      </c>
      <c r="M121" s="13">
        <v>6126</v>
      </c>
      <c r="N121" s="13">
        <v>15057</v>
      </c>
      <c r="O121" s="13">
        <v>290</v>
      </c>
      <c r="P121" s="13">
        <v>51</v>
      </c>
      <c r="Q121" s="13">
        <v>132786</v>
      </c>
      <c r="R121" s="13">
        <f t="shared" si="17"/>
        <v>8795</v>
      </c>
      <c r="S121" s="13"/>
      <c r="T121" s="13">
        <f t="shared" si="18"/>
        <v>144820</v>
      </c>
      <c r="U121" s="13">
        <f t="shared" si="14"/>
        <v>136025</v>
      </c>
      <c r="V121" s="13"/>
      <c r="W121" s="13">
        <f t="shared" si="15"/>
        <v>120627</v>
      </c>
      <c r="X121" s="13"/>
      <c r="Y121" s="13">
        <v>164</v>
      </c>
      <c r="Z121" s="13">
        <v>30</v>
      </c>
      <c r="AA121" s="13">
        <v>0</v>
      </c>
      <c r="AB121" s="13">
        <v>605</v>
      </c>
      <c r="AC121" s="13">
        <v>666</v>
      </c>
      <c r="AD121" s="13">
        <v>974</v>
      </c>
      <c r="AE121" s="13">
        <v>0</v>
      </c>
      <c r="AF121" s="13">
        <v>0</v>
      </c>
      <c r="AG121" s="13">
        <f t="shared" si="19"/>
        <v>2439</v>
      </c>
      <c r="AH121" s="13">
        <v>460</v>
      </c>
      <c r="AI121" s="13">
        <v>2899</v>
      </c>
      <c r="AJ121" s="13">
        <v>1064</v>
      </c>
      <c r="AK121" s="13">
        <v>10</v>
      </c>
      <c r="AL121" s="13">
        <v>109</v>
      </c>
      <c r="AM121" s="13">
        <v>0</v>
      </c>
      <c r="AN121" s="13">
        <v>34</v>
      </c>
      <c r="AO121" s="13">
        <v>243</v>
      </c>
      <c r="AP121" s="13">
        <v>4359</v>
      </c>
      <c r="AQ121" s="13">
        <v>1396</v>
      </c>
      <c r="AR121" s="13">
        <v>149</v>
      </c>
      <c r="AS121" s="13">
        <v>0</v>
      </c>
      <c r="AT121" s="13">
        <v>28</v>
      </c>
      <c r="AU121" s="13">
        <v>1573</v>
      </c>
      <c r="AV121" s="13">
        <v>42</v>
      </c>
      <c r="AW121" s="13">
        <v>0</v>
      </c>
      <c r="AX121" s="13">
        <v>152</v>
      </c>
      <c r="AY121" s="13">
        <v>194</v>
      </c>
      <c r="AZ121" s="13"/>
      <c r="BA121" s="13">
        <v>39</v>
      </c>
      <c r="BB121" s="13"/>
      <c r="BC121" s="13">
        <v>0</v>
      </c>
      <c r="BD121" s="13">
        <v>1546</v>
      </c>
      <c r="BE121" s="13">
        <v>1585</v>
      </c>
      <c r="BF121" s="13">
        <v>7993</v>
      </c>
      <c r="BG121" s="13">
        <v>1600</v>
      </c>
      <c r="BH121" s="13">
        <v>9593</v>
      </c>
      <c r="BI121" s="13"/>
      <c r="BJ121" s="13">
        <v>0</v>
      </c>
      <c r="BK121" s="13">
        <v>0</v>
      </c>
      <c r="BL121" s="13">
        <v>585</v>
      </c>
      <c r="BM121" s="13">
        <v>0</v>
      </c>
      <c r="BN121" s="13">
        <v>3294</v>
      </c>
      <c r="BO121" s="13">
        <v>15057</v>
      </c>
      <c r="BP121" s="13">
        <v>290</v>
      </c>
      <c r="BQ121" s="13"/>
      <c r="BR121" s="13">
        <v>6830</v>
      </c>
      <c r="BS121" s="13">
        <v>3550</v>
      </c>
      <c r="BT121" s="13">
        <v>30</v>
      </c>
      <c r="BU121" s="13">
        <v>0</v>
      </c>
      <c r="BV121" s="13">
        <v>10410</v>
      </c>
      <c r="BW121" s="13">
        <v>0</v>
      </c>
      <c r="BX121" s="13">
        <v>1160</v>
      </c>
      <c r="BY121" s="13">
        <v>0</v>
      </c>
      <c r="BZ121" s="13">
        <v>0</v>
      </c>
      <c r="CA121" s="13">
        <v>1160</v>
      </c>
      <c r="CB121" s="13">
        <v>1950</v>
      </c>
    </row>
    <row r="122" spans="1:80" x14ac:dyDescent="0.45">
      <c r="A122" t="s">
        <v>249</v>
      </c>
      <c r="B122" t="s">
        <v>250</v>
      </c>
      <c r="C122" s="13">
        <v>9709</v>
      </c>
      <c r="D122" s="13">
        <v>4357</v>
      </c>
      <c r="E122" s="13">
        <v>6761</v>
      </c>
      <c r="F122" s="13">
        <v>357</v>
      </c>
      <c r="G122" s="13">
        <f t="shared" si="16"/>
        <v>7118</v>
      </c>
      <c r="H122" s="13">
        <v>0</v>
      </c>
      <c r="I122" s="13">
        <v>0</v>
      </c>
      <c r="J122" s="13">
        <v>1186</v>
      </c>
      <c r="K122" s="13">
        <v>22370</v>
      </c>
      <c r="L122" s="13">
        <v>80460</v>
      </c>
      <c r="M122" s="13">
        <v>17079</v>
      </c>
      <c r="N122" s="13">
        <v>46890</v>
      </c>
      <c r="O122" s="13">
        <v>1765</v>
      </c>
      <c r="P122" s="13">
        <v>280</v>
      </c>
      <c r="Q122" s="13">
        <v>168844</v>
      </c>
      <c r="R122" s="13">
        <f t="shared" si="17"/>
        <v>10296</v>
      </c>
      <c r="S122" s="13"/>
      <c r="T122" s="13">
        <f t="shared" si="18"/>
        <v>191214</v>
      </c>
      <c r="U122" s="13">
        <f t="shared" si="14"/>
        <v>180918</v>
      </c>
      <c r="V122" s="13"/>
      <c r="W122" s="13">
        <f t="shared" si="15"/>
        <v>131983</v>
      </c>
      <c r="X122" s="13"/>
      <c r="Y122" s="13">
        <v>926</v>
      </c>
      <c r="Z122" s="13">
        <v>619</v>
      </c>
      <c r="AA122" s="13">
        <v>122</v>
      </c>
      <c r="AB122" s="13">
        <v>448</v>
      </c>
      <c r="AC122" s="13">
        <v>282</v>
      </c>
      <c r="AD122" s="13">
        <v>329</v>
      </c>
      <c r="AE122" s="13">
        <v>450</v>
      </c>
      <c r="AF122" s="13">
        <v>2</v>
      </c>
      <c r="AG122" s="13">
        <f t="shared" si="19"/>
        <v>3178</v>
      </c>
      <c r="AH122" s="13">
        <v>338</v>
      </c>
      <c r="AI122" s="13">
        <v>3516</v>
      </c>
      <c r="AJ122" s="13">
        <v>1976</v>
      </c>
      <c r="AK122" s="13">
        <v>176</v>
      </c>
      <c r="AL122" s="13">
        <v>7935</v>
      </c>
      <c r="AM122" s="13">
        <v>0</v>
      </c>
      <c r="AN122" s="13">
        <v>371</v>
      </c>
      <c r="AO122" s="13">
        <v>321</v>
      </c>
      <c r="AP122" s="13">
        <v>14295</v>
      </c>
      <c r="AQ122" s="13">
        <v>923</v>
      </c>
      <c r="AR122" s="13">
        <v>0</v>
      </c>
      <c r="AS122" s="13">
        <v>96</v>
      </c>
      <c r="AT122" s="13">
        <v>148</v>
      </c>
      <c r="AU122" s="13">
        <v>1167</v>
      </c>
      <c r="AV122" s="13">
        <v>815</v>
      </c>
      <c r="AW122" s="13">
        <v>220</v>
      </c>
      <c r="AX122" s="13">
        <v>582</v>
      </c>
      <c r="AY122" s="13">
        <v>1617</v>
      </c>
      <c r="AZ122" s="13"/>
      <c r="BA122" s="13">
        <v>17</v>
      </c>
      <c r="BB122" s="13"/>
      <c r="BC122" s="13">
        <v>0</v>
      </c>
      <c r="BD122" s="13">
        <v>1335</v>
      </c>
      <c r="BE122" s="13">
        <v>1352</v>
      </c>
      <c r="BF122" s="13">
        <v>13833</v>
      </c>
      <c r="BG122" s="13">
        <v>4597</v>
      </c>
      <c r="BH122" s="13">
        <v>18430</v>
      </c>
      <c r="BI122" s="13"/>
      <c r="BJ122" s="13">
        <v>2100</v>
      </c>
      <c r="BK122" s="13">
        <v>1163</v>
      </c>
      <c r="BL122" s="13">
        <v>8389</v>
      </c>
      <c r="BM122" s="13">
        <v>33</v>
      </c>
      <c r="BN122" s="13">
        <v>15423</v>
      </c>
      <c r="BO122" s="13">
        <v>46890</v>
      </c>
      <c r="BP122" s="13">
        <v>1765</v>
      </c>
      <c r="BQ122" s="13"/>
      <c r="BR122" s="13">
        <v>6425</v>
      </c>
      <c r="BS122" s="13">
        <v>4435</v>
      </c>
      <c r="BT122" s="13">
        <v>5</v>
      </c>
      <c r="BU122" s="13">
        <v>0</v>
      </c>
      <c r="BV122" s="13">
        <v>10865</v>
      </c>
      <c r="BW122" s="13">
        <v>0</v>
      </c>
      <c r="BX122" s="13">
        <v>795</v>
      </c>
      <c r="BY122" s="13">
        <v>10</v>
      </c>
      <c r="BZ122" s="13">
        <v>0</v>
      </c>
      <c r="CA122" s="13">
        <v>805</v>
      </c>
      <c r="CB122" s="13">
        <v>2030</v>
      </c>
    </row>
    <row r="123" spans="1:80" x14ac:dyDescent="0.45">
      <c r="A123" t="s">
        <v>143</v>
      </c>
      <c r="B123" t="s">
        <v>144</v>
      </c>
      <c r="C123" s="13">
        <v>3364</v>
      </c>
      <c r="D123" s="13">
        <v>0</v>
      </c>
      <c r="E123" s="13">
        <v>226</v>
      </c>
      <c r="F123" s="13">
        <v>348</v>
      </c>
      <c r="G123" s="13">
        <f t="shared" si="16"/>
        <v>574</v>
      </c>
      <c r="H123" s="13">
        <v>335</v>
      </c>
      <c r="I123" s="13">
        <v>0</v>
      </c>
      <c r="J123" s="13">
        <v>715</v>
      </c>
      <c r="K123" s="13">
        <v>4988</v>
      </c>
      <c r="L123" s="13">
        <v>43732</v>
      </c>
      <c r="M123" s="13">
        <v>589</v>
      </c>
      <c r="N123" s="13">
        <v>9005</v>
      </c>
      <c r="O123" s="13">
        <v>210</v>
      </c>
      <c r="P123" s="13">
        <v>1</v>
      </c>
      <c r="Q123" s="13">
        <v>58525</v>
      </c>
      <c r="R123" s="13">
        <f t="shared" si="17"/>
        <v>574</v>
      </c>
      <c r="S123" s="13"/>
      <c r="T123" s="13">
        <f t="shared" si="18"/>
        <v>63513</v>
      </c>
      <c r="U123" s="13">
        <f t="shared" si="14"/>
        <v>62939</v>
      </c>
      <c r="V123" s="13"/>
      <c r="W123" s="13">
        <f t="shared" si="15"/>
        <v>53723</v>
      </c>
      <c r="X123" s="13"/>
      <c r="Y123" s="13">
        <v>0</v>
      </c>
      <c r="Z123" s="13">
        <v>0</v>
      </c>
      <c r="AA123" s="13">
        <v>0</v>
      </c>
      <c r="AB123" s="13">
        <v>0</v>
      </c>
      <c r="AC123" s="13">
        <v>0</v>
      </c>
      <c r="AD123" s="13">
        <v>0</v>
      </c>
      <c r="AE123" s="13">
        <v>0</v>
      </c>
      <c r="AF123" s="13">
        <v>0</v>
      </c>
      <c r="AG123" s="13">
        <f t="shared" si="19"/>
        <v>0</v>
      </c>
      <c r="AH123" s="13">
        <v>0</v>
      </c>
      <c r="AI123" s="13">
        <v>0</v>
      </c>
      <c r="AJ123" s="13">
        <v>0</v>
      </c>
      <c r="AK123" s="13">
        <v>71</v>
      </c>
      <c r="AL123" s="13">
        <v>25</v>
      </c>
      <c r="AM123" s="13">
        <v>0</v>
      </c>
      <c r="AN123" s="13">
        <v>6</v>
      </c>
      <c r="AO123" s="13">
        <v>17</v>
      </c>
      <c r="AP123" s="13">
        <v>119</v>
      </c>
      <c r="AQ123" s="13">
        <v>428</v>
      </c>
      <c r="AR123" s="13">
        <v>0</v>
      </c>
      <c r="AS123" s="13">
        <v>0</v>
      </c>
      <c r="AT123" s="13">
        <v>0</v>
      </c>
      <c r="AU123" s="13">
        <v>428</v>
      </c>
      <c r="AV123" s="13">
        <v>0</v>
      </c>
      <c r="AW123" s="13">
        <v>35</v>
      </c>
      <c r="AX123" s="13">
        <v>7</v>
      </c>
      <c r="AY123" s="13">
        <v>42</v>
      </c>
      <c r="AZ123" s="13"/>
      <c r="BA123" s="13">
        <v>0</v>
      </c>
      <c r="BB123" s="13"/>
      <c r="BC123" s="13">
        <v>0</v>
      </c>
      <c r="BD123" s="13">
        <v>0</v>
      </c>
      <c r="BE123" s="13">
        <v>0</v>
      </c>
      <c r="BF123" s="13">
        <v>3822</v>
      </c>
      <c r="BG123" s="13">
        <v>2543</v>
      </c>
      <c r="BH123" s="13">
        <v>6365</v>
      </c>
      <c r="BI123" s="13"/>
      <c r="BJ123" s="13">
        <v>0</v>
      </c>
      <c r="BK123" s="13">
        <v>0</v>
      </c>
      <c r="BL123" s="13">
        <v>0</v>
      </c>
      <c r="BM123" s="13">
        <v>0</v>
      </c>
      <c r="BN123" s="13">
        <v>2640</v>
      </c>
      <c r="BO123" s="13">
        <v>9005</v>
      </c>
      <c r="BP123" s="13">
        <v>210</v>
      </c>
      <c r="BQ123" s="13"/>
      <c r="BR123" s="13">
        <v>5770</v>
      </c>
      <c r="BS123" s="13">
        <v>5230</v>
      </c>
      <c r="BT123" s="13">
        <v>0</v>
      </c>
      <c r="BU123" s="13">
        <v>0</v>
      </c>
      <c r="BV123" s="13">
        <v>11005</v>
      </c>
      <c r="BW123" s="13">
        <v>0</v>
      </c>
      <c r="BX123" s="13">
        <v>375</v>
      </c>
      <c r="BY123" s="13">
        <v>20</v>
      </c>
      <c r="BZ123" s="13">
        <v>0</v>
      </c>
      <c r="CA123" s="13">
        <v>395</v>
      </c>
      <c r="CB123" s="13">
        <v>710</v>
      </c>
    </row>
    <row r="124" spans="1:80" x14ac:dyDescent="0.45">
      <c r="A124" t="s">
        <v>433</v>
      </c>
      <c r="B124" t="s">
        <v>434</v>
      </c>
      <c r="C124" s="13">
        <v>4210</v>
      </c>
      <c r="D124" s="13">
        <v>1013</v>
      </c>
      <c r="E124" s="13">
        <v>13043</v>
      </c>
      <c r="F124" s="13">
        <v>0</v>
      </c>
      <c r="G124" s="13">
        <f t="shared" si="16"/>
        <v>13043</v>
      </c>
      <c r="H124" s="13">
        <v>0</v>
      </c>
      <c r="I124" s="13">
        <v>0</v>
      </c>
      <c r="J124" s="13">
        <v>2267</v>
      </c>
      <c r="K124" s="13">
        <v>20533</v>
      </c>
      <c r="L124" s="13">
        <v>114654</v>
      </c>
      <c r="M124" s="13">
        <v>16410</v>
      </c>
      <c r="N124" s="13">
        <v>34479</v>
      </c>
      <c r="O124" s="13">
        <v>1839</v>
      </c>
      <c r="P124" s="13">
        <v>768</v>
      </c>
      <c r="Q124" s="13">
        <v>188683</v>
      </c>
      <c r="R124" s="13">
        <f t="shared" si="17"/>
        <v>20955</v>
      </c>
      <c r="S124" s="13"/>
      <c r="T124" s="13">
        <f t="shared" si="18"/>
        <v>209216</v>
      </c>
      <c r="U124" s="13">
        <f t="shared" si="14"/>
        <v>188261</v>
      </c>
      <c r="V124" s="13"/>
      <c r="W124" s="13">
        <f t="shared" si="15"/>
        <v>151175</v>
      </c>
      <c r="X124" s="13"/>
      <c r="Y124" s="13">
        <v>663</v>
      </c>
      <c r="Z124" s="13">
        <v>68</v>
      </c>
      <c r="AA124" s="13">
        <v>364</v>
      </c>
      <c r="AB124" s="13">
        <v>2000</v>
      </c>
      <c r="AC124" s="13">
        <v>666</v>
      </c>
      <c r="AD124" s="13">
        <v>2563</v>
      </c>
      <c r="AE124" s="13">
        <v>1588</v>
      </c>
      <c r="AF124" s="13">
        <v>0</v>
      </c>
      <c r="AG124" s="13">
        <f t="shared" si="19"/>
        <v>7912</v>
      </c>
      <c r="AH124" s="13">
        <v>956</v>
      </c>
      <c r="AI124" s="13">
        <v>8868</v>
      </c>
      <c r="AJ124" s="13">
        <v>1084</v>
      </c>
      <c r="AK124" s="13">
        <v>289</v>
      </c>
      <c r="AL124" s="13">
        <v>557</v>
      </c>
      <c r="AM124" s="13">
        <v>0</v>
      </c>
      <c r="AN124" s="13">
        <v>1072</v>
      </c>
      <c r="AO124" s="13">
        <v>114</v>
      </c>
      <c r="AP124" s="13">
        <v>11984</v>
      </c>
      <c r="AQ124" s="13">
        <v>1987</v>
      </c>
      <c r="AR124" s="13">
        <v>77</v>
      </c>
      <c r="AS124" s="13">
        <v>437</v>
      </c>
      <c r="AT124" s="13">
        <v>286</v>
      </c>
      <c r="AU124" s="13">
        <v>2787</v>
      </c>
      <c r="AV124" s="13">
        <v>105</v>
      </c>
      <c r="AW124" s="13">
        <v>807</v>
      </c>
      <c r="AX124" s="13">
        <v>727</v>
      </c>
      <c r="AY124" s="13">
        <v>1639</v>
      </c>
      <c r="AZ124" s="13"/>
      <c r="BA124" s="13">
        <v>1218</v>
      </c>
      <c r="BB124" s="13"/>
      <c r="BC124" s="13">
        <v>0</v>
      </c>
      <c r="BD124" s="13">
        <v>0</v>
      </c>
      <c r="BE124" s="13">
        <v>1218</v>
      </c>
      <c r="BF124" s="13">
        <v>22020</v>
      </c>
      <c r="BG124" s="13">
        <v>5849</v>
      </c>
      <c r="BH124" s="13">
        <v>27869</v>
      </c>
      <c r="BI124" s="13"/>
      <c r="BJ124" s="13">
        <v>0</v>
      </c>
      <c r="BK124" s="13">
        <v>0</v>
      </c>
      <c r="BL124" s="13">
        <v>282</v>
      </c>
      <c r="BM124" s="13">
        <v>0</v>
      </c>
      <c r="BN124" s="13">
        <v>5110</v>
      </c>
      <c r="BO124" s="13">
        <v>34479</v>
      </c>
      <c r="BP124" s="13">
        <v>1839</v>
      </c>
      <c r="BQ124" s="13"/>
      <c r="BR124" s="13">
        <v>6335</v>
      </c>
      <c r="BS124" s="13">
        <v>4705</v>
      </c>
      <c r="BT124" s="13">
        <v>0</v>
      </c>
      <c r="BU124" s="13">
        <v>0</v>
      </c>
      <c r="BV124" s="13">
        <v>11040</v>
      </c>
      <c r="BW124" s="13">
        <v>0</v>
      </c>
      <c r="BX124" s="13">
        <v>1145</v>
      </c>
      <c r="BY124" s="13">
        <v>0</v>
      </c>
      <c r="BZ124" s="13">
        <v>0</v>
      </c>
      <c r="CA124" s="13">
        <v>1150</v>
      </c>
      <c r="CB124" s="13">
        <v>2220</v>
      </c>
    </row>
    <row r="125" spans="1:80" x14ac:dyDescent="0.45">
      <c r="A125" t="s">
        <v>491</v>
      </c>
      <c r="B125" t="s">
        <v>492</v>
      </c>
      <c r="C125" s="13">
        <v>5858</v>
      </c>
      <c r="D125" s="13">
        <v>654</v>
      </c>
      <c r="E125" s="13">
        <v>380</v>
      </c>
      <c r="F125" s="13">
        <v>0</v>
      </c>
      <c r="G125" s="13">
        <f t="shared" si="16"/>
        <v>380</v>
      </c>
      <c r="H125" s="13">
        <v>2114</v>
      </c>
      <c r="I125" s="13">
        <v>0</v>
      </c>
      <c r="J125" s="13">
        <v>2365</v>
      </c>
      <c r="K125" s="13">
        <v>11371</v>
      </c>
      <c r="L125" s="13">
        <v>77483</v>
      </c>
      <c r="M125" s="13">
        <v>811</v>
      </c>
      <c r="N125" s="13">
        <v>20454</v>
      </c>
      <c r="O125" s="13">
        <v>199</v>
      </c>
      <c r="P125" s="13">
        <v>453</v>
      </c>
      <c r="Q125" s="13">
        <v>110771</v>
      </c>
      <c r="R125" s="13">
        <f t="shared" si="17"/>
        <v>385</v>
      </c>
      <c r="S125" s="13"/>
      <c r="T125" s="13">
        <f t="shared" si="18"/>
        <v>122142</v>
      </c>
      <c r="U125" s="13">
        <f t="shared" si="14"/>
        <v>121757</v>
      </c>
      <c r="V125" s="13"/>
      <c r="W125" s="13">
        <f t="shared" si="15"/>
        <v>100651</v>
      </c>
      <c r="X125" s="13"/>
      <c r="Y125" s="13">
        <v>0</v>
      </c>
      <c r="Z125" s="13">
        <v>0</v>
      </c>
      <c r="AA125" s="13">
        <v>0</v>
      </c>
      <c r="AB125" s="13">
        <v>0</v>
      </c>
      <c r="AC125" s="13">
        <v>2</v>
      </c>
      <c r="AD125" s="13">
        <v>3</v>
      </c>
      <c r="AE125" s="13">
        <v>0</v>
      </c>
      <c r="AF125" s="13">
        <v>0</v>
      </c>
      <c r="AG125" s="13">
        <f t="shared" si="19"/>
        <v>5</v>
      </c>
      <c r="AH125" s="13">
        <v>0</v>
      </c>
      <c r="AI125" s="13">
        <v>5</v>
      </c>
      <c r="AJ125" s="13">
        <v>120</v>
      </c>
      <c r="AK125" s="13">
        <v>0</v>
      </c>
      <c r="AL125" s="13">
        <v>378</v>
      </c>
      <c r="AM125" s="13">
        <v>0</v>
      </c>
      <c r="AN125" s="13">
        <v>0</v>
      </c>
      <c r="AO125" s="13">
        <v>0</v>
      </c>
      <c r="AP125" s="13">
        <v>503</v>
      </c>
      <c r="AQ125" s="13">
        <v>308</v>
      </c>
      <c r="AR125" s="13">
        <v>0</v>
      </c>
      <c r="AS125" s="13">
        <v>0</v>
      </c>
      <c r="AT125" s="13">
        <v>0</v>
      </c>
      <c r="AU125" s="13">
        <v>308</v>
      </c>
      <c r="AV125" s="13">
        <v>0</v>
      </c>
      <c r="AW125" s="13">
        <v>0</v>
      </c>
      <c r="AX125" s="13">
        <v>0</v>
      </c>
      <c r="AY125" s="13">
        <v>0</v>
      </c>
      <c r="AZ125" s="13"/>
      <c r="BA125" s="13">
        <v>0</v>
      </c>
      <c r="BB125" s="13"/>
      <c r="BC125" s="13">
        <v>1393</v>
      </c>
      <c r="BD125" s="13">
        <v>9464</v>
      </c>
      <c r="BE125" s="13">
        <v>10857</v>
      </c>
      <c r="BF125" s="13">
        <v>6463</v>
      </c>
      <c r="BG125" s="13">
        <v>1758</v>
      </c>
      <c r="BH125" s="13">
        <v>8221</v>
      </c>
      <c r="BI125" s="13"/>
      <c r="BJ125" s="13">
        <v>0</v>
      </c>
      <c r="BK125" s="13">
        <v>0</v>
      </c>
      <c r="BL125" s="13">
        <v>51</v>
      </c>
      <c r="BM125" s="13">
        <v>0</v>
      </c>
      <c r="BN125" s="13">
        <v>1325</v>
      </c>
      <c r="BO125" s="13">
        <v>20454</v>
      </c>
      <c r="BP125" s="13">
        <v>199</v>
      </c>
      <c r="BQ125" s="13"/>
      <c r="BR125" s="13">
        <v>6800</v>
      </c>
      <c r="BS125" s="13">
        <v>4220</v>
      </c>
      <c r="BT125" s="13">
        <v>40</v>
      </c>
      <c r="BU125" s="13">
        <v>0</v>
      </c>
      <c r="BV125" s="13">
        <v>11055</v>
      </c>
      <c r="BW125" s="13">
        <v>0</v>
      </c>
      <c r="BX125" s="13">
        <v>1010</v>
      </c>
      <c r="BY125" s="13">
        <v>5</v>
      </c>
      <c r="BZ125" s="13">
        <v>0</v>
      </c>
      <c r="CA125" s="13">
        <v>1015</v>
      </c>
      <c r="CB125" s="13">
        <v>1520</v>
      </c>
    </row>
    <row r="126" spans="1:80" x14ac:dyDescent="0.45">
      <c r="A126" t="s">
        <v>109</v>
      </c>
      <c r="B126" t="s">
        <v>110</v>
      </c>
      <c r="C126" s="13">
        <v>5413</v>
      </c>
      <c r="D126" s="13">
        <v>396</v>
      </c>
      <c r="E126" s="13">
        <v>9591</v>
      </c>
      <c r="F126" s="13">
        <v>0</v>
      </c>
      <c r="G126" s="13">
        <f t="shared" si="16"/>
        <v>9591</v>
      </c>
      <c r="H126" s="13">
        <v>0</v>
      </c>
      <c r="I126" s="13">
        <v>0</v>
      </c>
      <c r="J126" s="13">
        <v>1114</v>
      </c>
      <c r="K126" s="13">
        <v>16514</v>
      </c>
      <c r="L126" s="13">
        <v>68665</v>
      </c>
      <c r="M126" s="13">
        <v>8839</v>
      </c>
      <c r="N126" s="13">
        <v>9068</v>
      </c>
      <c r="O126" s="13">
        <v>836</v>
      </c>
      <c r="P126" s="13">
        <v>1500</v>
      </c>
      <c r="Q126" s="13">
        <v>105422</v>
      </c>
      <c r="R126" s="13">
        <f t="shared" si="17"/>
        <v>12827</v>
      </c>
      <c r="S126" s="13"/>
      <c r="T126" s="13">
        <f t="shared" si="18"/>
        <v>121936</v>
      </c>
      <c r="U126" s="13">
        <f t="shared" si="14"/>
        <v>109109</v>
      </c>
      <c r="V126" s="13"/>
      <c r="W126" s="13">
        <f t="shared" si="15"/>
        <v>97705</v>
      </c>
      <c r="X126" s="13"/>
      <c r="Y126" s="13">
        <v>681</v>
      </c>
      <c r="Z126" s="13">
        <v>1259</v>
      </c>
      <c r="AA126" s="13">
        <v>11</v>
      </c>
      <c r="AB126" s="13">
        <v>94</v>
      </c>
      <c r="AC126" s="13">
        <v>258</v>
      </c>
      <c r="AD126" s="13">
        <v>530</v>
      </c>
      <c r="AE126" s="13">
        <v>63</v>
      </c>
      <c r="AF126" s="13">
        <v>340</v>
      </c>
      <c r="AG126" s="13">
        <f t="shared" si="19"/>
        <v>3236</v>
      </c>
      <c r="AH126" s="13">
        <v>0</v>
      </c>
      <c r="AI126" s="13">
        <v>3236</v>
      </c>
      <c r="AJ126" s="13">
        <v>2716</v>
      </c>
      <c r="AK126" s="13">
        <v>397</v>
      </c>
      <c r="AL126" s="13">
        <v>37</v>
      </c>
      <c r="AM126" s="13">
        <v>0</v>
      </c>
      <c r="AN126" s="13">
        <v>12</v>
      </c>
      <c r="AO126" s="13">
        <v>28</v>
      </c>
      <c r="AP126" s="13">
        <v>6426</v>
      </c>
      <c r="AQ126" s="13">
        <v>1062</v>
      </c>
      <c r="AR126" s="13">
        <v>38</v>
      </c>
      <c r="AS126" s="13">
        <v>0</v>
      </c>
      <c r="AT126" s="13">
        <v>412</v>
      </c>
      <c r="AU126" s="13">
        <v>1512</v>
      </c>
      <c r="AV126" s="13">
        <v>435</v>
      </c>
      <c r="AW126" s="13">
        <v>172</v>
      </c>
      <c r="AX126" s="13">
        <v>294</v>
      </c>
      <c r="AY126" s="13">
        <v>901</v>
      </c>
      <c r="AZ126" s="13"/>
      <c r="BA126" s="13">
        <v>0</v>
      </c>
      <c r="BB126" s="13"/>
      <c r="BC126" s="13">
        <v>0</v>
      </c>
      <c r="BD126" s="13">
        <v>801</v>
      </c>
      <c r="BE126" s="13">
        <v>801</v>
      </c>
      <c r="BF126" s="13">
        <v>0</v>
      </c>
      <c r="BG126" s="13">
        <v>1404</v>
      </c>
      <c r="BH126" s="13">
        <v>1404</v>
      </c>
      <c r="BI126" s="13"/>
      <c r="BJ126" s="13">
        <v>0</v>
      </c>
      <c r="BK126" s="13">
        <v>0</v>
      </c>
      <c r="BL126" s="13">
        <v>0</v>
      </c>
      <c r="BM126" s="13">
        <v>0</v>
      </c>
      <c r="BN126" s="13">
        <v>6863</v>
      </c>
      <c r="BO126" s="13">
        <v>9068</v>
      </c>
      <c r="BP126" s="13">
        <v>836</v>
      </c>
      <c r="BQ126" s="13"/>
      <c r="BR126" s="13">
        <v>6270</v>
      </c>
      <c r="BS126" s="13">
        <v>5100</v>
      </c>
      <c r="BT126" s="13">
        <v>20</v>
      </c>
      <c r="BU126" s="13">
        <v>0</v>
      </c>
      <c r="BV126" s="13">
        <v>11390</v>
      </c>
      <c r="BW126" s="13">
        <v>0</v>
      </c>
      <c r="BX126" s="13">
        <v>1200</v>
      </c>
      <c r="BY126" s="13">
        <v>0</v>
      </c>
      <c r="BZ126" s="13">
        <v>0</v>
      </c>
      <c r="CA126" s="13">
        <v>1200</v>
      </c>
      <c r="CB126" s="13">
        <v>1870</v>
      </c>
    </row>
    <row r="127" spans="1:80" x14ac:dyDescent="0.45">
      <c r="A127" t="s">
        <v>311</v>
      </c>
      <c r="B127" t="s">
        <v>312</v>
      </c>
      <c r="C127" s="13">
        <v>1814</v>
      </c>
      <c r="D127" s="13">
        <v>5596</v>
      </c>
      <c r="E127" s="13">
        <v>18080</v>
      </c>
      <c r="F127" s="13">
        <v>895</v>
      </c>
      <c r="G127" s="13">
        <f t="shared" si="16"/>
        <v>18975</v>
      </c>
      <c r="H127" s="13">
        <v>0</v>
      </c>
      <c r="I127" s="13">
        <v>0</v>
      </c>
      <c r="J127" s="13">
        <v>33747</v>
      </c>
      <c r="K127" s="13">
        <v>60132</v>
      </c>
      <c r="L127" s="13">
        <v>227406</v>
      </c>
      <c r="M127" s="13">
        <v>33267</v>
      </c>
      <c r="N127" s="13">
        <v>78140</v>
      </c>
      <c r="O127" s="13">
        <v>4667</v>
      </c>
      <c r="P127" s="13">
        <v>17190</v>
      </c>
      <c r="Q127" s="13">
        <v>420802</v>
      </c>
      <c r="R127" s="13">
        <f t="shared" si="17"/>
        <v>27547</v>
      </c>
      <c r="S127" s="13"/>
      <c r="T127" s="13">
        <f t="shared" si="18"/>
        <v>480934</v>
      </c>
      <c r="U127" s="13">
        <f t="shared" si="14"/>
        <v>453387</v>
      </c>
      <c r="V127" s="13"/>
      <c r="W127" s="13">
        <f t="shared" si="15"/>
        <v>353390</v>
      </c>
      <c r="X127" s="13"/>
      <c r="Y127" s="13">
        <v>0</v>
      </c>
      <c r="Z127" s="13">
        <v>163</v>
      </c>
      <c r="AA127" s="13">
        <v>213</v>
      </c>
      <c r="AB127" s="13">
        <v>475</v>
      </c>
      <c r="AC127" s="13">
        <v>7152</v>
      </c>
      <c r="AD127" s="13">
        <v>563</v>
      </c>
      <c r="AE127" s="13">
        <v>0</v>
      </c>
      <c r="AF127" s="13">
        <v>6</v>
      </c>
      <c r="AG127" s="13">
        <f t="shared" si="19"/>
        <v>8572</v>
      </c>
      <c r="AH127" s="13">
        <v>1117</v>
      </c>
      <c r="AI127" s="13">
        <v>9689</v>
      </c>
      <c r="AJ127" s="13">
        <v>1244</v>
      </c>
      <c r="AK127" s="13">
        <v>689</v>
      </c>
      <c r="AL127" s="13">
        <v>5795</v>
      </c>
      <c r="AM127" s="13">
        <v>0</v>
      </c>
      <c r="AN127" s="13">
        <v>363</v>
      </c>
      <c r="AO127" s="13">
        <v>205</v>
      </c>
      <c r="AP127" s="13">
        <v>17985</v>
      </c>
      <c r="AQ127" s="13">
        <v>8081</v>
      </c>
      <c r="AR127" s="13">
        <v>353</v>
      </c>
      <c r="AS127" s="13">
        <v>394</v>
      </c>
      <c r="AT127" s="13">
        <v>1251</v>
      </c>
      <c r="AU127" s="13">
        <v>10079</v>
      </c>
      <c r="AV127" s="13">
        <v>193</v>
      </c>
      <c r="AW127" s="13">
        <v>365</v>
      </c>
      <c r="AX127" s="13">
        <v>4645</v>
      </c>
      <c r="AY127" s="13">
        <v>5203</v>
      </c>
      <c r="AZ127" s="13"/>
      <c r="BA127" s="13">
        <v>9636</v>
      </c>
      <c r="BB127" s="13"/>
      <c r="BC127" s="13">
        <v>0</v>
      </c>
      <c r="BD127" s="13">
        <v>22821</v>
      </c>
      <c r="BE127" s="13">
        <v>32457</v>
      </c>
      <c r="BF127" s="13">
        <v>37993</v>
      </c>
      <c r="BG127" s="13">
        <v>2974</v>
      </c>
      <c r="BH127" s="13">
        <v>40967</v>
      </c>
      <c r="BI127" s="13"/>
      <c r="BJ127" s="13">
        <v>0</v>
      </c>
      <c r="BK127" s="13">
        <v>0</v>
      </c>
      <c r="BL127" s="13">
        <v>0</v>
      </c>
      <c r="BM127" s="13">
        <v>0</v>
      </c>
      <c r="BN127" s="13">
        <v>4716</v>
      </c>
      <c r="BO127" s="13">
        <v>78140</v>
      </c>
      <c r="BP127" s="13">
        <v>4667</v>
      </c>
      <c r="BQ127" s="13"/>
      <c r="BR127" s="13">
        <v>6335</v>
      </c>
      <c r="BS127" s="13">
        <v>5505</v>
      </c>
      <c r="BT127" s="13">
        <v>10</v>
      </c>
      <c r="BU127" s="13">
        <v>0</v>
      </c>
      <c r="BV127" s="13">
        <v>11850</v>
      </c>
      <c r="BW127" s="13">
        <v>0</v>
      </c>
      <c r="BX127" s="13">
        <v>1725</v>
      </c>
      <c r="BY127" s="13">
        <v>0</v>
      </c>
      <c r="BZ127" s="13">
        <v>0</v>
      </c>
      <c r="CA127" s="13">
        <v>1725</v>
      </c>
      <c r="CB127" s="13">
        <v>4240</v>
      </c>
    </row>
    <row r="128" spans="1:80" x14ac:dyDescent="0.45">
      <c r="A128" t="s">
        <v>373</v>
      </c>
      <c r="B128" t="s">
        <v>374</v>
      </c>
      <c r="C128" s="13">
        <v>4316</v>
      </c>
      <c r="D128" s="13">
        <v>1204</v>
      </c>
      <c r="E128" s="13">
        <v>675</v>
      </c>
      <c r="F128" s="13">
        <v>0</v>
      </c>
      <c r="G128" s="13">
        <f t="shared" si="16"/>
        <v>675</v>
      </c>
      <c r="H128" s="13">
        <v>0</v>
      </c>
      <c r="I128" s="13">
        <v>122</v>
      </c>
      <c r="J128" s="13">
        <v>683</v>
      </c>
      <c r="K128" s="13">
        <v>7000</v>
      </c>
      <c r="L128" s="13">
        <v>99633</v>
      </c>
      <c r="M128" s="13">
        <v>1139</v>
      </c>
      <c r="N128" s="13">
        <v>16815</v>
      </c>
      <c r="O128" s="13">
        <v>400</v>
      </c>
      <c r="P128" s="13">
        <v>440</v>
      </c>
      <c r="Q128" s="13">
        <v>125427</v>
      </c>
      <c r="R128" s="13">
        <f t="shared" si="17"/>
        <v>679</v>
      </c>
      <c r="S128" s="13"/>
      <c r="T128" s="13">
        <f t="shared" si="18"/>
        <v>132427</v>
      </c>
      <c r="U128" s="13">
        <f t="shared" si="14"/>
        <v>131748</v>
      </c>
      <c r="V128" s="13"/>
      <c r="W128" s="13">
        <f t="shared" si="15"/>
        <v>114093</v>
      </c>
      <c r="X128" s="13"/>
      <c r="Y128" s="13">
        <v>0</v>
      </c>
      <c r="Z128" s="13">
        <v>0</v>
      </c>
      <c r="AA128" s="13">
        <v>0</v>
      </c>
      <c r="AB128" s="13">
        <v>0</v>
      </c>
      <c r="AC128" s="13">
        <v>4</v>
      </c>
      <c r="AD128" s="13">
        <v>0</v>
      </c>
      <c r="AE128" s="13">
        <v>0</v>
      </c>
      <c r="AF128" s="13">
        <v>0</v>
      </c>
      <c r="AG128" s="13">
        <f t="shared" si="19"/>
        <v>4</v>
      </c>
      <c r="AH128" s="13">
        <v>115</v>
      </c>
      <c r="AI128" s="13">
        <v>119</v>
      </c>
      <c r="AJ128" s="13">
        <v>272</v>
      </c>
      <c r="AK128" s="13">
        <v>0</v>
      </c>
      <c r="AL128" s="13">
        <v>337</v>
      </c>
      <c r="AM128" s="13">
        <v>0</v>
      </c>
      <c r="AN128" s="13">
        <v>133</v>
      </c>
      <c r="AO128" s="13">
        <v>39</v>
      </c>
      <c r="AP128" s="13">
        <v>900</v>
      </c>
      <c r="AQ128" s="13">
        <v>181</v>
      </c>
      <c r="AR128" s="13">
        <v>0</v>
      </c>
      <c r="AS128" s="13">
        <v>0</v>
      </c>
      <c r="AT128" s="13">
        <v>58</v>
      </c>
      <c r="AU128" s="13">
        <v>239</v>
      </c>
      <c r="AV128" s="13">
        <v>0</v>
      </c>
      <c r="AW128" s="13">
        <v>0</v>
      </c>
      <c r="AX128" s="13">
        <v>0</v>
      </c>
      <c r="AY128" s="13">
        <v>0</v>
      </c>
      <c r="AZ128" s="13"/>
      <c r="BA128" s="13">
        <v>116</v>
      </c>
      <c r="BB128" s="13"/>
      <c r="BC128" s="13">
        <v>0</v>
      </c>
      <c r="BD128" s="13">
        <v>0</v>
      </c>
      <c r="BE128" s="13">
        <v>116</v>
      </c>
      <c r="BF128" s="13">
        <v>11320</v>
      </c>
      <c r="BG128" s="13">
        <v>1761</v>
      </c>
      <c r="BH128" s="13">
        <v>13081</v>
      </c>
      <c r="BI128" s="13"/>
      <c r="BJ128" s="13">
        <v>0</v>
      </c>
      <c r="BK128" s="13">
        <v>0</v>
      </c>
      <c r="BL128" s="13">
        <v>0</v>
      </c>
      <c r="BM128" s="13">
        <v>0</v>
      </c>
      <c r="BN128" s="13">
        <v>3618</v>
      </c>
      <c r="BO128" s="13">
        <v>16815</v>
      </c>
      <c r="BP128" s="13">
        <v>400</v>
      </c>
      <c r="BQ128" s="13"/>
      <c r="BR128" s="13">
        <v>7680</v>
      </c>
      <c r="BS128" s="13">
        <v>4300</v>
      </c>
      <c r="BT128" s="13">
        <v>0</v>
      </c>
      <c r="BU128" s="13">
        <v>0</v>
      </c>
      <c r="BV128" s="13">
        <v>11985</v>
      </c>
      <c r="BW128" s="13">
        <v>10</v>
      </c>
      <c r="BX128" s="13">
        <v>825</v>
      </c>
      <c r="BY128" s="13">
        <v>0</v>
      </c>
      <c r="BZ128" s="13">
        <v>0</v>
      </c>
      <c r="CA128" s="13">
        <v>835</v>
      </c>
      <c r="CB128" s="13">
        <v>1440</v>
      </c>
    </row>
    <row r="129" spans="1:80" x14ac:dyDescent="0.45">
      <c r="A129" t="s">
        <v>417</v>
      </c>
      <c r="B129" t="s">
        <v>418</v>
      </c>
      <c r="C129" s="13">
        <v>6438</v>
      </c>
      <c r="D129" s="13">
        <v>751</v>
      </c>
      <c r="E129" s="13">
        <v>3450</v>
      </c>
      <c r="F129" s="13">
        <v>0</v>
      </c>
      <c r="G129" s="13">
        <f t="shared" si="16"/>
        <v>3450</v>
      </c>
      <c r="H129" s="13">
        <v>0</v>
      </c>
      <c r="I129" s="13">
        <v>30</v>
      </c>
      <c r="J129" s="13">
        <v>1009</v>
      </c>
      <c r="K129" s="13">
        <v>11678</v>
      </c>
      <c r="L129" s="13">
        <v>102310</v>
      </c>
      <c r="M129" s="13">
        <v>2253</v>
      </c>
      <c r="N129" s="13">
        <v>22923</v>
      </c>
      <c r="O129" s="13">
        <v>250</v>
      </c>
      <c r="P129" s="13">
        <v>462</v>
      </c>
      <c r="Q129" s="13">
        <v>139876</v>
      </c>
      <c r="R129" s="13">
        <f t="shared" si="17"/>
        <v>4245</v>
      </c>
      <c r="S129" s="13"/>
      <c r="T129" s="13">
        <f t="shared" si="18"/>
        <v>151554</v>
      </c>
      <c r="U129" s="13">
        <f t="shared" si="14"/>
        <v>147309</v>
      </c>
      <c r="V129" s="13"/>
      <c r="W129" s="13">
        <f t="shared" si="15"/>
        <v>123674</v>
      </c>
      <c r="X129" s="13"/>
      <c r="Y129" s="13">
        <v>8</v>
      </c>
      <c r="Z129" s="13">
        <v>115</v>
      </c>
      <c r="AA129" s="13">
        <v>0</v>
      </c>
      <c r="AB129" s="13">
        <v>0</v>
      </c>
      <c r="AC129" s="13">
        <v>220</v>
      </c>
      <c r="AD129" s="13">
        <v>440</v>
      </c>
      <c r="AE129" s="13">
        <v>12</v>
      </c>
      <c r="AF129" s="13">
        <v>0</v>
      </c>
      <c r="AG129" s="13">
        <f t="shared" si="19"/>
        <v>795</v>
      </c>
      <c r="AH129" s="13">
        <v>52</v>
      </c>
      <c r="AI129" s="13">
        <v>847</v>
      </c>
      <c r="AJ129" s="13">
        <v>459</v>
      </c>
      <c r="AK129" s="13">
        <v>104</v>
      </c>
      <c r="AL129" s="13">
        <v>93</v>
      </c>
      <c r="AM129" s="13">
        <v>0</v>
      </c>
      <c r="AN129" s="13">
        <v>130</v>
      </c>
      <c r="AO129" s="13">
        <v>2</v>
      </c>
      <c r="AP129" s="13">
        <v>1635</v>
      </c>
      <c r="AQ129" s="13">
        <v>400</v>
      </c>
      <c r="AR129" s="13">
        <v>19</v>
      </c>
      <c r="AS129" s="13">
        <v>12</v>
      </c>
      <c r="AT129" s="13">
        <v>6</v>
      </c>
      <c r="AU129" s="13">
        <v>437</v>
      </c>
      <c r="AV129" s="13">
        <v>11</v>
      </c>
      <c r="AW129" s="13">
        <v>0</v>
      </c>
      <c r="AX129" s="13">
        <v>170</v>
      </c>
      <c r="AY129" s="13">
        <v>181</v>
      </c>
      <c r="AZ129" s="13"/>
      <c r="BA129" s="13">
        <v>446</v>
      </c>
      <c r="BB129" s="13"/>
      <c r="BC129" s="13">
        <v>935</v>
      </c>
      <c r="BD129" s="13">
        <v>4649</v>
      </c>
      <c r="BE129" s="13">
        <v>6030</v>
      </c>
      <c r="BF129" s="13">
        <v>13358</v>
      </c>
      <c r="BG129" s="13">
        <v>1602</v>
      </c>
      <c r="BH129" s="13">
        <v>14960</v>
      </c>
      <c r="BI129" s="13"/>
      <c r="BJ129" s="13">
        <v>0</v>
      </c>
      <c r="BK129" s="13">
        <v>262</v>
      </c>
      <c r="BL129" s="13">
        <v>0</v>
      </c>
      <c r="BM129" s="13">
        <v>0</v>
      </c>
      <c r="BN129" s="13">
        <v>1671</v>
      </c>
      <c r="BO129" s="13">
        <v>22923</v>
      </c>
      <c r="BP129" s="13">
        <v>250</v>
      </c>
      <c r="BQ129" s="13"/>
      <c r="BR129" s="13">
        <v>8080</v>
      </c>
      <c r="BS129" s="13">
        <v>4580</v>
      </c>
      <c r="BT129" s="13">
        <v>5</v>
      </c>
      <c r="BU129" s="13">
        <v>0</v>
      </c>
      <c r="BV129" s="13">
        <v>12665</v>
      </c>
      <c r="BW129" s="13">
        <v>0</v>
      </c>
      <c r="BX129" s="13">
        <v>550</v>
      </c>
      <c r="BY129" s="13">
        <v>15</v>
      </c>
      <c r="BZ129" s="13">
        <v>0</v>
      </c>
      <c r="CA129" s="13">
        <v>570</v>
      </c>
      <c r="CB129" s="13">
        <v>1145</v>
      </c>
    </row>
    <row r="130" spans="1:80" x14ac:dyDescent="0.45">
      <c r="A130" t="s">
        <v>193</v>
      </c>
      <c r="B130" t="s">
        <v>194</v>
      </c>
      <c r="C130" s="13">
        <v>8617</v>
      </c>
      <c r="D130" s="13">
        <v>396</v>
      </c>
      <c r="E130" s="13">
        <v>2785</v>
      </c>
      <c r="F130" s="13">
        <v>0</v>
      </c>
      <c r="G130" s="13">
        <f t="shared" si="16"/>
        <v>2785</v>
      </c>
      <c r="H130" s="13">
        <v>13</v>
      </c>
      <c r="I130" s="13">
        <v>1</v>
      </c>
      <c r="J130" s="13">
        <v>703</v>
      </c>
      <c r="K130" s="13">
        <v>12515</v>
      </c>
      <c r="L130" s="13">
        <v>106764</v>
      </c>
      <c r="M130" s="13">
        <v>1598</v>
      </c>
      <c r="N130" s="13">
        <v>20791</v>
      </c>
      <c r="O130" s="13">
        <v>25</v>
      </c>
      <c r="P130" s="13">
        <v>18</v>
      </c>
      <c r="Q130" s="13">
        <v>141711</v>
      </c>
      <c r="R130" s="13">
        <f t="shared" si="17"/>
        <v>2920</v>
      </c>
      <c r="S130" s="13"/>
      <c r="T130" s="13">
        <f t="shared" si="18"/>
        <v>154226</v>
      </c>
      <c r="U130" s="13">
        <f t="shared" si="14"/>
        <v>151306</v>
      </c>
      <c r="V130" s="13"/>
      <c r="W130" s="13">
        <f t="shared" si="15"/>
        <v>130472</v>
      </c>
      <c r="X130" s="13"/>
      <c r="Y130" s="13">
        <v>42</v>
      </c>
      <c r="Z130" s="13">
        <v>43</v>
      </c>
      <c r="AA130" s="13">
        <v>19</v>
      </c>
      <c r="AB130" s="13">
        <v>0</v>
      </c>
      <c r="AC130" s="13">
        <v>31</v>
      </c>
      <c r="AD130" s="13">
        <v>0</v>
      </c>
      <c r="AE130" s="13">
        <v>0</v>
      </c>
      <c r="AF130" s="13">
        <v>0</v>
      </c>
      <c r="AG130" s="13">
        <f t="shared" si="19"/>
        <v>135</v>
      </c>
      <c r="AH130" s="13">
        <v>3</v>
      </c>
      <c r="AI130" s="13">
        <v>138</v>
      </c>
      <c r="AJ130" s="13">
        <v>215</v>
      </c>
      <c r="AK130" s="13">
        <v>0</v>
      </c>
      <c r="AL130" s="13">
        <v>518</v>
      </c>
      <c r="AM130" s="13">
        <v>0</v>
      </c>
      <c r="AN130" s="13">
        <v>72</v>
      </c>
      <c r="AO130" s="13">
        <v>186</v>
      </c>
      <c r="AP130" s="13">
        <v>1129</v>
      </c>
      <c r="AQ130" s="13">
        <v>209</v>
      </c>
      <c r="AR130" s="13">
        <v>0</v>
      </c>
      <c r="AS130" s="13">
        <v>0</v>
      </c>
      <c r="AT130" s="13">
        <v>2</v>
      </c>
      <c r="AU130" s="13">
        <v>211</v>
      </c>
      <c r="AV130" s="13">
        <v>78</v>
      </c>
      <c r="AW130" s="13">
        <v>46</v>
      </c>
      <c r="AX130" s="13">
        <v>134</v>
      </c>
      <c r="AY130" s="13">
        <v>258</v>
      </c>
      <c r="AZ130" s="13"/>
      <c r="BA130" s="13">
        <v>886</v>
      </c>
      <c r="BB130" s="13"/>
      <c r="BC130" s="13">
        <v>52</v>
      </c>
      <c r="BD130" s="13">
        <v>96</v>
      </c>
      <c r="BE130" s="13">
        <v>1034</v>
      </c>
      <c r="BF130" s="13">
        <v>8784</v>
      </c>
      <c r="BG130" s="13">
        <v>2994</v>
      </c>
      <c r="BH130" s="13">
        <v>11778</v>
      </c>
      <c r="BI130" s="13"/>
      <c r="BJ130" s="13">
        <v>0</v>
      </c>
      <c r="BK130" s="13">
        <v>0</v>
      </c>
      <c r="BL130" s="13">
        <v>547</v>
      </c>
      <c r="BM130" s="13">
        <v>0</v>
      </c>
      <c r="BN130" s="13">
        <v>7432</v>
      </c>
      <c r="BO130" s="13">
        <v>20791</v>
      </c>
      <c r="BP130" s="13">
        <v>25</v>
      </c>
      <c r="BQ130" s="13"/>
      <c r="BR130" s="13">
        <v>8240</v>
      </c>
      <c r="BS130" s="13">
        <v>5155</v>
      </c>
      <c r="BT130" s="13">
        <v>5</v>
      </c>
      <c r="BU130" s="13">
        <v>0</v>
      </c>
      <c r="BV130" s="13">
        <v>13395</v>
      </c>
      <c r="BW130" s="13">
        <v>0</v>
      </c>
      <c r="BX130" s="13">
        <v>830</v>
      </c>
      <c r="BY130" s="13">
        <v>0</v>
      </c>
      <c r="BZ130" s="13">
        <v>0</v>
      </c>
      <c r="CA130" s="13">
        <v>830</v>
      </c>
      <c r="CB130" s="13">
        <v>1490</v>
      </c>
    </row>
    <row r="131" spans="1:80" x14ac:dyDescent="0.45">
      <c r="A131" t="s">
        <v>197</v>
      </c>
      <c r="B131" t="s">
        <v>198</v>
      </c>
      <c r="C131" s="13">
        <v>3981</v>
      </c>
      <c r="D131" s="13">
        <v>329</v>
      </c>
      <c r="E131" s="13">
        <v>1279</v>
      </c>
      <c r="F131" s="13">
        <v>61</v>
      </c>
      <c r="G131" s="13">
        <f t="shared" si="16"/>
        <v>1340</v>
      </c>
      <c r="H131" s="13">
        <v>0</v>
      </c>
      <c r="I131" s="13">
        <v>289</v>
      </c>
      <c r="J131" s="13">
        <v>0</v>
      </c>
      <c r="K131" s="13">
        <v>5939</v>
      </c>
      <c r="L131" s="13">
        <v>98809</v>
      </c>
      <c r="M131" s="13">
        <v>1435</v>
      </c>
      <c r="N131" s="13">
        <v>17251</v>
      </c>
      <c r="O131" s="13">
        <v>340</v>
      </c>
      <c r="P131" s="13">
        <v>0</v>
      </c>
      <c r="Q131" s="13">
        <v>123774</v>
      </c>
      <c r="R131" s="13">
        <f t="shared" si="17"/>
        <v>1340</v>
      </c>
      <c r="S131" s="13"/>
      <c r="T131" s="13">
        <f t="shared" si="18"/>
        <v>129713</v>
      </c>
      <c r="U131" s="13">
        <f t="shared" si="14"/>
        <v>128373</v>
      </c>
      <c r="V131" s="13"/>
      <c r="W131" s="13">
        <f t="shared" si="15"/>
        <v>110782</v>
      </c>
      <c r="X131" s="13"/>
      <c r="Y131" s="13">
        <v>0</v>
      </c>
      <c r="Z131" s="13">
        <v>0</v>
      </c>
      <c r="AA131" s="13">
        <v>0</v>
      </c>
      <c r="AB131" s="13">
        <v>0</v>
      </c>
      <c r="AC131" s="13">
        <v>0</v>
      </c>
      <c r="AD131" s="13">
        <v>0</v>
      </c>
      <c r="AE131" s="13">
        <v>0</v>
      </c>
      <c r="AF131" s="13">
        <v>0</v>
      </c>
      <c r="AG131" s="13">
        <f t="shared" si="19"/>
        <v>0</v>
      </c>
      <c r="AH131" s="13">
        <v>50</v>
      </c>
      <c r="AI131" s="13">
        <v>50</v>
      </c>
      <c r="AJ131" s="13">
        <v>188</v>
      </c>
      <c r="AK131" s="13">
        <v>0</v>
      </c>
      <c r="AL131" s="13">
        <v>656</v>
      </c>
      <c r="AM131" s="13">
        <v>0</v>
      </c>
      <c r="AN131" s="13">
        <v>15</v>
      </c>
      <c r="AO131" s="13">
        <v>19</v>
      </c>
      <c r="AP131" s="13">
        <v>928</v>
      </c>
      <c r="AQ131" s="13">
        <v>475</v>
      </c>
      <c r="AR131" s="13">
        <v>1</v>
      </c>
      <c r="AS131" s="13">
        <v>13</v>
      </c>
      <c r="AT131" s="13">
        <v>6</v>
      </c>
      <c r="AU131" s="13">
        <v>495</v>
      </c>
      <c r="AV131" s="13">
        <v>0</v>
      </c>
      <c r="AW131" s="13">
        <v>0</v>
      </c>
      <c r="AX131" s="13">
        <v>12</v>
      </c>
      <c r="AY131" s="13">
        <v>12</v>
      </c>
      <c r="AZ131" s="13"/>
      <c r="BA131" s="13">
        <v>0</v>
      </c>
      <c r="BB131" s="13"/>
      <c r="BC131" s="13">
        <v>0</v>
      </c>
      <c r="BD131" s="13">
        <v>177</v>
      </c>
      <c r="BE131" s="13">
        <v>177</v>
      </c>
      <c r="BF131" s="13">
        <v>10945</v>
      </c>
      <c r="BG131" s="13">
        <v>1453</v>
      </c>
      <c r="BH131" s="13">
        <v>12398</v>
      </c>
      <c r="BI131" s="13"/>
      <c r="BJ131" s="13">
        <v>445</v>
      </c>
      <c r="BK131" s="13">
        <v>0</v>
      </c>
      <c r="BL131" s="13">
        <v>470</v>
      </c>
      <c r="BM131" s="13">
        <v>0</v>
      </c>
      <c r="BN131" s="13">
        <v>3761</v>
      </c>
      <c r="BO131" s="13">
        <v>17251</v>
      </c>
      <c r="BP131" s="13">
        <v>340</v>
      </c>
      <c r="BQ131" s="13"/>
      <c r="BR131" s="13">
        <v>9520</v>
      </c>
      <c r="BS131" s="13">
        <v>4315</v>
      </c>
      <c r="BT131" s="13">
        <v>0</v>
      </c>
      <c r="BU131" s="13">
        <v>0</v>
      </c>
      <c r="BV131" s="13">
        <v>13835</v>
      </c>
      <c r="BW131" s="13">
        <v>0</v>
      </c>
      <c r="BX131" s="13">
        <v>1035</v>
      </c>
      <c r="BY131" s="13">
        <v>0</v>
      </c>
      <c r="BZ131" s="13">
        <v>0</v>
      </c>
      <c r="CA131" s="13">
        <v>1040</v>
      </c>
      <c r="CB131" s="13">
        <v>2060</v>
      </c>
    </row>
    <row r="132" spans="1:80" x14ac:dyDescent="0.45">
      <c r="A132" t="s">
        <v>105</v>
      </c>
      <c r="B132" t="s">
        <v>106</v>
      </c>
      <c r="C132" s="13">
        <v>4193</v>
      </c>
      <c r="D132" s="13">
        <v>690</v>
      </c>
      <c r="E132" s="13">
        <v>2423</v>
      </c>
      <c r="F132" s="13">
        <v>0</v>
      </c>
      <c r="G132" s="13">
        <f t="shared" si="16"/>
        <v>2423</v>
      </c>
      <c r="H132" s="13">
        <v>0</v>
      </c>
      <c r="I132" s="13">
        <v>246</v>
      </c>
      <c r="J132" s="13">
        <v>548</v>
      </c>
      <c r="K132" s="13">
        <v>8100</v>
      </c>
      <c r="L132" s="13">
        <v>97854</v>
      </c>
      <c r="M132" s="13">
        <v>3077</v>
      </c>
      <c r="N132" s="13">
        <v>10403</v>
      </c>
      <c r="O132" s="13">
        <v>186</v>
      </c>
      <c r="P132" s="13">
        <v>110</v>
      </c>
      <c r="Q132" s="13">
        <v>119730</v>
      </c>
      <c r="R132" s="13">
        <f t="shared" si="17"/>
        <v>2468</v>
      </c>
      <c r="S132" s="13"/>
      <c r="T132" s="13">
        <f t="shared" si="18"/>
        <v>127830</v>
      </c>
      <c r="U132" s="13">
        <f t="shared" si="14"/>
        <v>125362</v>
      </c>
      <c r="V132" s="13"/>
      <c r="W132" s="13">
        <f t="shared" si="15"/>
        <v>114663</v>
      </c>
      <c r="X132" s="13"/>
      <c r="Y132" s="13">
        <v>7</v>
      </c>
      <c r="Z132" s="13">
        <v>0</v>
      </c>
      <c r="AA132" s="13">
        <v>0</v>
      </c>
      <c r="AB132" s="13">
        <v>0</v>
      </c>
      <c r="AC132" s="13">
        <v>2</v>
      </c>
      <c r="AD132" s="13">
        <v>36</v>
      </c>
      <c r="AE132" s="13">
        <v>0</v>
      </c>
      <c r="AF132" s="13">
        <v>0</v>
      </c>
      <c r="AG132" s="13">
        <f t="shared" si="19"/>
        <v>45</v>
      </c>
      <c r="AH132" s="13">
        <v>0</v>
      </c>
      <c r="AI132" s="13">
        <v>45</v>
      </c>
      <c r="AJ132" s="13">
        <v>361</v>
      </c>
      <c r="AK132" s="13">
        <v>534</v>
      </c>
      <c r="AL132" s="13">
        <v>1344</v>
      </c>
      <c r="AM132" s="13">
        <v>0</v>
      </c>
      <c r="AN132" s="13">
        <v>218</v>
      </c>
      <c r="AO132" s="13">
        <v>0</v>
      </c>
      <c r="AP132" s="13">
        <v>2502</v>
      </c>
      <c r="AQ132" s="13">
        <v>551</v>
      </c>
      <c r="AR132" s="13">
        <v>0</v>
      </c>
      <c r="AS132" s="13">
        <v>0</v>
      </c>
      <c r="AT132" s="13">
        <v>0</v>
      </c>
      <c r="AU132" s="13">
        <v>551</v>
      </c>
      <c r="AV132" s="13">
        <v>5</v>
      </c>
      <c r="AW132" s="13">
        <v>-2</v>
      </c>
      <c r="AX132" s="13">
        <v>21</v>
      </c>
      <c r="AY132" s="13">
        <v>24</v>
      </c>
      <c r="AZ132" s="13"/>
      <c r="BA132" s="13">
        <v>1552</v>
      </c>
      <c r="BB132" s="13"/>
      <c r="BC132" s="13">
        <v>272</v>
      </c>
      <c r="BD132" s="13">
        <v>5513</v>
      </c>
      <c r="BE132" s="13">
        <v>7337</v>
      </c>
      <c r="BF132" s="13">
        <v>1209</v>
      </c>
      <c r="BG132" s="13">
        <v>930</v>
      </c>
      <c r="BH132" s="13">
        <v>2139</v>
      </c>
      <c r="BI132" s="13"/>
      <c r="BJ132" s="13">
        <v>0</v>
      </c>
      <c r="BK132" s="13">
        <v>0</v>
      </c>
      <c r="BL132" s="13">
        <v>0</v>
      </c>
      <c r="BM132" s="13">
        <v>0</v>
      </c>
      <c r="BN132" s="13">
        <v>927</v>
      </c>
      <c r="BO132" s="13">
        <v>10403</v>
      </c>
      <c r="BP132" s="13">
        <v>186</v>
      </c>
      <c r="BQ132" s="13"/>
      <c r="BR132" s="13">
        <v>8410</v>
      </c>
      <c r="BS132" s="13">
        <v>5515</v>
      </c>
      <c r="BT132" s="13">
        <v>0</v>
      </c>
      <c r="BU132" s="13">
        <v>0</v>
      </c>
      <c r="BV132" s="13">
        <v>13925</v>
      </c>
      <c r="BW132" s="13">
        <v>0</v>
      </c>
      <c r="BX132" s="13">
        <v>525</v>
      </c>
      <c r="BY132" s="13">
        <v>0</v>
      </c>
      <c r="BZ132" s="13">
        <v>0</v>
      </c>
      <c r="CA132" s="13">
        <v>530</v>
      </c>
      <c r="CB132" s="13">
        <v>1145</v>
      </c>
    </row>
    <row r="133" spans="1:80" x14ac:dyDescent="0.45">
      <c r="A133" t="s">
        <v>151</v>
      </c>
      <c r="B133" t="s">
        <v>152</v>
      </c>
      <c r="C133" s="13">
        <v>4607</v>
      </c>
      <c r="D133" s="13">
        <v>720</v>
      </c>
      <c r="E133" s="13">
        <v>2237</v>
      </c>
      <c r="F133" s="13">
        <v>0</v>
      </c>
      <c r="G133" s="13">
        <f t="shared" ref="G133:G164" si="20">E133+F133</f>
        <v>2237</v>
      </c>
      <c r="H133" s="13">
        <v>418</v>
      </c>
      <c r="I133" s="13">
        <v>487</v>
      </c>
      <c r="J133" s="13">
        <v>745</v>
      </c>
      <c r="K133" s="13">
        <v>9214</v>
      </c>
      <c r="L133" s="13">
        <v>96318</v>
      </c>
      <c r="M133" s="13">
        <v>1554</v>
      </c>
      <c r="N133" s="13">
        <v>18792</v>
      </c>
      <c r="O133" s="13">
        <v>200</v>
      </c>
      <c r="P133" s="13">
        <v>0</v>
      </c>
      <c r="Q133" s="13">
        <v>126078</v>
      </c>
      <c r="R133" s="13">
        <f t="shared" ref="R133:R164" si="21">G133+AG133</f>
        <v>2423</v>
      </c>
      <c r="S133" s="13"/>
      <c r="T133" s="13">
        <f t="shared" ref="T133:T164" si="22">K133+Q133</f>
        <v>135292</v>
      </c>
      <c r="U133" s="13">
        <f t="shared" si="14"/>
        <v>132869</v>
      </c>
      <c r="V133" s="13"/>
      <c r="W133" s="13">
        <f t="shared" si="15"/>
        <v>113877</v>
      </c>
      <c r="X133" s="13"/>
      <c r="Y133" s="13">
        <v>0</v>
      </c>
      <c r="Z133" s="13">
        <v>0</v>
      </c>
      <c r="AA133" s="13">
        <v>0</v>
      </c>
      <c r="AB133" s="13">
        <v>98</v>
      </c>
      <c r="AC133" s="13">
        <v>0</v>
      </c>
      <c r="AD133" s="13">
        <v>88</v>
      </c>
      <c r="AE133" s="13">
        <v>0</v>
      </c>
      <c r="AF133" s="13">
        <v>0</v>
      </c>
      <c r="AG133" s="13">
        <f t="shared" ref="AG133:AG164" si="23">SUM(Y133:AF133)</f>
        <v>186</v>
      </c>
      <c r="AH133" s="13">
        <v>8</v>
      </c>
      <c r="AI133" s="13">
        <v>194</v>
      </c>
      <c r="AJ133" s="13">
        <v>406</v>
      </c>
      <c r="AK133" s="13">
        <v>0</v>
      </c>
      <c r="AL133" s="13">
        <v>145</v>
      </c>
      <c r="AM133" s="13">
        <v>0</v>
      </c>
      <c r="AN133" s="13">
        <v>82</v>
      </c>
      <c r="AO133" s="13">
        <v>76</v>
      </c>
      <c r="AP133" s="13">
        <v>903</v>
      </c>
      <c r="AQ133" s="13">
        <v>531</v>
      </c>
      <c r="AR133" s="13">
        <v>0</v>
      </c>
      <c r="AS133" s="13">
        <v>0</v>
      </c>
      <c r="AT133" s="13">
        <v>0</v>
      </c>
      <c r="AU133" s="13">
        <v>531</v>
      </c>
      <c r="AV133" s="13">
        <v>66</v>
      </c>
      <c r="AW133" s="13">
        <v>51</v>
      </c>
      <c r="AX133" s="13">
        <v>3</v>
      </c>
      <c r="AY133" s="13">
        <v>120</v>
      </c>
      <c r="AZ133" s="13"/>
      <c r="BA133" s="13">
        <v>1707</v>
      </c>
      <c r="BB133" s="13"/>
      <c r="BC133" s="13">
        <v>614</v>
      </c>
      <c r="BD133" s="13">
        <v>4332</v>
      </c>
      <c r="BE133" s="13">
        <v>6653</v>
      </c>
      <c r="BF133" s="13">
        <v>8281</v>
      </c>
      <c r="BG133" s="13">
        <v>2975</v>
      </c>
      <c r="BH133" s="13">
        <v>11256</v>
      </c>
      <c r="BI133" s="13"/>
      <c r="BJ133" s="13">
        <v>0</v>
      </c>
      <c r="BK133" s="13">
        <v>0</v>
      </c>
      <c r="BL133" s="13">
        <v>0</v>
      </c>
      <c r="BM133" s="13">
        <v>0</v>
      </c>
      <c r="BN133" s="13">
        <v>883</v>
      </c>
      <c r="BO133" s="13">
        <v>18792</v>
      </c>
      <c r="BP133" s="13">
        <v>200</v>
      </c>
      <c r="BQ133" s="13"/>
      <c r="BR133" s="13">
        <v>9860</v>
      </c>
      <c r="BS133" s="13">
        <v>4305</v>
      </c>
      <c r="BT133" s="13">
        <v>5</v>
      </c>
      <c r="BU133" s="13">
        <v>0</v>
      </c>
      <c r="BV133" s="13">
        <v>14175</v>
      </c>
      <c r="BW133" s="13">
        <v>5</v>
      </c>
      <c r="BX133" s="13">
        <v>750</v>
      </c>
      <c r="BY133" s="13">
        <v>0</v>
      </c>
      <c r="BZ133" s="13">
        <v>0</v>
      </c>
      <c r="CA133" s="13">
        <v>755</v>
      </c>
      <c r="CB133" s="13">
        <v>1730</v>
      </c>
    </row>
    <row r="134" spans="1:80" x14ac:dyDescent="0.45">
      <c r="A134" t="s">
        <v>261</v>
      </c>
      <c r="B134" t="s">
        <v>262</v>
      </c>
      <c r="C134" s="13">
        <v>6598</v>
      </c>
      <c r="D134" s="13">
        <v>4132</v>
      </c>
      <c r="E134" s="13">
        <v>20649</v>
      </c>
      <c r="F134" s="13">
        <v>0</v>
      </c>
      <c r="G134" s="13">
        <f t="shared" si="20"/>
        <v>20649</v>
      </c>
      <c r="H134" s="13">
        <v>0</v>
      </c>
      <c r="I134" s="13">
        <v>0</v>
      </c>
      <c r="J134" s="13">
        <v>2624</v>
      </c>
      <c r="K134" s="13">
        <v>34003</v>
      </c>
      <c r="L134" s="13">
        <v>152193</v>
      </c>
      <c r="M134" s="13">
        <v>42041</v>
      </c>
      <c r="N134" s="13">
        <v>81809</v>
      </c>
      <c r="O134" s="13">
        <v>696</v>
      </c>
      <c r="P134" s="13">
        <v>8678</v>
      </c>
      <c r="Q134" s="13">
        <v>319420</v>
      </c>
      <c r="R134" s="13">
        <f t="shared" si="21"/>
        <v>45037</v>
      </c>
      <c r="S134" s="13"/>
      <c r="T134" s="13">
        <f t="shared" si="22"/>
        <v>353423</v>
      </c>
      <c r="U134" s="13">
        <f t="shared" ref="U134:U197" si="24">T134-R134</f>
        <v>308386</v>
      </c>
      <c r="V134" s="13"/>
      <c r="W134" s="13">
        <f t="shared" ref="W134:W197" si="25">T134-R134-N134-O134-P134</f>
        <v>217203</v>
      </c>
      <c r="X134" s="13"/>
      <c r="Y134" s="13">
        <v>1746</v>
      </c>
      <c r="Z134" s="13">
        <v>438</v>
      </c>
      <c r="AA134" s="13">
        <v>2695</v>
      </c>
      <c r="AB134" s="13">
        <v>9256</v>
      </c>
      <c r="AC134" s="13">
        <v>3336</v>
      </c>
      <c r="AD134" s="13">
        <v>1355</v>
      </c>
      <c r="AE134" s="13">
        <v>4169</v>
      </c>
      <c r="AF134" s="13">
        <v>1393</v>
      </c>
      <c r="AG134" s="13">
        <f t="shared" si="23"/>
        <v>24388</v>
      </c>
      <c r="AH134" s="13">
        <v>0</v>
      </c>
      <c r="AI134" s="13">
        <v>24388</v>
      </c>
      <c r="AJ134" s="13">
        <v>3002</v>
      </c>
      <c r="AK134" s="13">
        <v>1079</v>
      </c>
      <c r="AL134" s="13">
        <v>5905</v>
      </c>
      <c r="AM134" s="13">
        <v>0</v>
      </c>
      <c r="AN134" s="13">
        <v>1709</v>
      </c>
      <c r="AO134" s="13">
        <v>479</v>
      </c>
      <c r="AP134" s="13">
        <v>36562</v>
      </c>
      <c r="AQ134" s="13">
        <v>3247</v>
      </c>
      <c r="AR134" s="13">
        <v>66</v>
      </c>
      <c r="AS134" s="13">
        <v>166</v>
      </c>
      <c r="AT134" s="13">
        <v>414</v>
      </c>
      <c r="AU134" s="13">
        <v>3893</v>
      </c>
      <c r="AV134" s="13">
        <v>559</v>
      </c>
      <c r="AW134" s="13">
        <v>229</v>
      </c>
      <c r="AX134" s="13">
        <v>798</v>
      </c>
      <c r="AY134" s="13">
        <v>1586</v>
      </c>
      <c r="AZ134" s="13"/>
      <c r="BA134" s="13">
        <v>10723</v>
      </c>
      <c r="BB134" s="13"/>
      <c r="BC134" s="13">
        <v>2769</v>
      </c>
      <c r="BD134" s="13">
        <v>3005</v>
      </c>
      <c r="BE134" s="13">
        <v>16497</v>
      </c>
      <c r="BF134" s="13">
        <v>32062</v>
      </c>
      <c r="BG134" s="13">
        <v>4367</v>
      </c>
      <c r="BH134" s="13">
        <v>36429</v>
      </c>
      <c r="BI134" s="13"/>
      <c r="BJ134" s="13">
        <v>0</v>
      </c>
      <c r="BK134" s="13">
        <v>0</v>
      </c>
      <c r="BL134" s="13">
        <v>11467</v>
      </c>
      <c r="BM134" s="13">
        <v>141</v>
      </c>
      <c r="BN134" s="13">
        <v>17275</v>
      </c>
      <c r="BO134" s="13">
        <v>81809</v>
      </c>
      <c r="BP134" s="13">
        <v>696</v>
      </c>
      <c r="BQ134" s="13"/>
      <c r="BR134" s="13">
        <v>7295</v>
      </c>
      <c r="BS134" s="13">
        <v>7155</v>
      </c>
      <c r="BT134" s="13">
        <v>15</v>
      </c>
      <c r="BU134" s="13">
        <v>0</v>
      </c>
      <c r="BV134" s="13">
        <v>14465</v>
      </c>
      <c r="BW134" s="13">
        <v>5</v>
      </c>
      <c r="BX134" s="13">
        <v>2095</v>
      </c>
      <c r="BY134" s="13">
        <v>0</v>
      </c>
      <c r="BZ134" s="13">
        <v>0</v>
      </c>
      <c r="CA134" s="13">
        <v>2100</v>
      </c>
      <c r="CB134" s="13">
        <v>4045</v>
      </c>
    </row>
    <row r="135" spans="1:80" x14ac:dyDescent="0.45">
      <c r="A135" t="s">
        <v>157</v>
      </c>
      <c r="B135" t="s">
        <v>158</v>
      </c>
      <c r="C135" s="13">
        <v>5810</v>
      </c>
      <c r="D135" s="13">
        <v>692</v>
      </c>
      <c r="E135" s="13">
        <v>1417</v>
      </c>
      <c r="F135" s="13">
        <v>937</v>
      </c>
      <c r="G135" s="13">
        <f t="shared" si="20"/>
        <v>2354</v>
      </c>
      <c r="H135" s="13">
        <v>31</v>
      </c>
      <c r="I135" s="13">
        <v>217</v>
      </c>
      <c r="J135" s="13">
        <v>1335</v>
      </c>
      <c r="K135" s="13">
        <v>10439</v>
      </c>
      <c r="L135" s="13">
        <v>94964</v>
      </c>
      <c r="M135" s="13">
        <v>2458</v>
      </c>
      <c r="N135" s="13">
        <v>19073</v>
      </c>
      <c r="O135" s="13">
        <v>313</v>
      </c>
      <c r="P135" s="13">
        <v>4</v>
      </c>
      <c r="Q135" s="13">
        <v>127251</v>
      </c>
      <c r="R135" s="13">
        <f t="shared" si="21"/>
        <v>2749</v>
      </c>
      <c r="S135" s="13"/>
      <c r="T135" s="13">
        <f t="shared" si="22"/>
        <v>137690</v>
      </c>
      <c r="U135" s="13">
        <f t="shared" si="24"/>
        <v>134941</v>
      </c>
      <c r="V135" s="13"/>
      <c r="W135" s="13">
        <f t="shared" si="25"/>
        <v>115551</v>
      </c>
      <c r="X135" s="13"/>
      <c r="Y135" s="13">
        <v>36</v>
      </c>
      <c r="Z135" s="13">
        <v>0</v>
      </c>
      <c r="AA135" s="13">
        <v>0</v>
      </c>
      <c r="AB135" s="13">
        <v>30</v>
      </c>
      <c r="AC135" s="13">
        <v>4</v>
      </c>
      <c r="AD135" s="13">
        <v>96</v>
      </c>
      <c r="AE135" s="13">
        <v>0</v>
      </c>
      <c r="AF135" s="13">
        <v>229</v>
      </c>
      <c r="AG135" s="13">
        <f t="shared" si="23"/>
        <v>395</v>
      </c>
      <c r="AH135" s="13">
        <v>30</v>
      </c>
      <c r="AI135" s="13">
        <v>425</v>
      </c>
      <c r="AJ135" s="13">
        <v>200</v>
      </c>
      <c r="AK135" s="13">
        <v>0</v>
      </c>
      <c r="AL135" s="13">
        <v>106</v>
      </c>
      <c r="AM135" s="13">
        <v>0</v>
      </c>
      <c r="AN135" s="13">
        <v>179</v>
      </c>
      <c r="AO135" s="13">
        <v>0</v>
      </c>
      <c r="AP135" s="13">
        <v>910</v>
      </c>
      <c r="AQ135" s="13">
        <v>68</v>
      </c>
      <c r="AR135" s="13">
        <v>0</v>
      </c>
      <c r="AS135" s="13">
        <v>1450</v>
      </c>
      <c r="AT135" s="13">
        <v>17</v>
      </c>
      <c r="AU135" s="13">
        <v>1535</v>
      </c>
      <c r="AV135" s="13">
        <v>0</v>
      </c>
      <c r="AW135" s="13">
        <v>13</v>
      </c>
      <c r="AX135" s="13">
        <v>0</v>
      </c>
      <c r="AY135" s="13">
        <v>13</v>
      </c>
      <c r="AZ135" s="13"/>
      <c r="BA135" s="13">
        <v>1360</v>
      </c>
      <c r="BB135" s="13"/>
      <c r="BC135" s="13">
        <v>1778</v>
      </c>
      <c r="BD135" s="13">
        <v>3965</v>
      </c>
      <c r="BE135" s="13">
        <v>7103</v>
      </c>
      <c r="BF135" s="13">
        <v>7965</v>
      </c>
      <c r="BG135" s="13">
        <v>1442</v>
      </c>
      <c r="BH135" s="13">
        <v>9407</v>
      </c>
      <c r="BI135" s="13"/>
      <c r="BJ135" s="13">
        <v>0</v>
      </c>
      <c r="BK135" s="13">
        <v>683</v>
      </c>
      <c r="BL135" s="13">
        <v>0</v>
      </c>
      <c r="BM135" s="13">
        <v>0</v>
      </c>
      <c r="BN135" s="13">
        <v>1880</v>
      </c>
      <c r="BO135" s="13">
        <v>19073</v>
      </c>
      <c r="BP135" s="13">
        <v>313</v>
      </c>
      <c r="BQ135" s="13"/>
      <c r="BR135" s="13">
        <v>10085</v>
      </c>
      <c r="BS135" s="13">
        <v>4480</v>
      </c>
      <c r="BT135" s="13">
        <v>5</v>
      </c>
      <c r="BU135" s="13">
        <v>0</v>
      </c>
      <c r="BV135" s="13">
        <v>14570</v>
      </c>
      <c r="BW135" s="13">
        <v>0</v>
      </c>
      <c r="BX135" s="13">
        <v>660</v>
      </c>
      <c r="BY135" s="13">
        <v>0</v>
      </c>
      <c r="BZ135" s="13">
        <v>0</v>
      </c>
      <c r="CA135" s="13">
        <v>665</v>
      </c>
      <c r="CB135" s="13">
        <v>1805</v>
      </c>
    </row>
    <row r="136" spans="1:80" x14ac:dyDescent="0.45">
      <c r="A136" t="s">
        <v>467</v>
      </c>
      <c r="B136" t="s">
        <v>468</v>
      </c>
      <c r="C136" s="13">
        <v>5115</v>
      </c>
      <c r="D136" s="13">
        <v>667</v>
      </c>
      <c r="E136" s="13">
        <v>1267</v>
      </c>
      <c r="F136" s="13">
        <v>0</v>
      </c>
      <c r="G136" s="13">
        <f t="shared" si="20"/>
        <v>1267</v>
      </c>
      <c r="H136" s="13">
        <v>1442</v>
      </c>
      <c r="I136" s="13">
        <v>182</v>
      </c>
      <c r="J136" s="13">
        <v>746</v>
      </c>
      <c r="K136" s="13">
        <v>9419</v>
      </c>
      <c r="L136" s="13">
        <v>117972</v>
      </c>
      <c r="M136" s="13">
        <v>1926</v>
      </c>
      <c r="N136" s="13">
        <v>6785</v>
      </c>
      <c r="O136" s="13">
        <v>74</v>
      </c>
      <c r="P136" s="13">
        <v>1854</v>
      </c>
      <c r="Q136" s="13">
        <v>138030</v>
      </c>
      <c r="R136" s="13">
        <f t="shared" si="21"/>
        <v>1782</v>
      </c>
      <c r="S136" s="13"/>
      <c r="T136" s="13">
        <f t="shared" si="22"/>
        <v>147449</v>
      </c>
      <c r="U136" s="13">
        <f t="shared" si="24"/>
        <v>145667</v>
      </c>
      <c r="V136" s="13"/>
      <c r="W136" s="13">
        <f t="shared" si="25"/>
        <v>136954</v>
      </c>
      <c r="X136" s="13"/>
      <c r="Y136" s="13">
        <v>0</v>
      </c>
      <c r="Z136" s="13">
        <v>425</v>
      </c>
      <c r="AA136" s="13">
        <v>0</v>
      </c>
      <c r="AB136" s="13">
        <v>-2</v>
      </c>
      <c r="AC136" s="13">
        <v>1</v>
      </c>
      <c r="AD136" s="13">
        <v>74</v>
      </c>
      <c r="AE136" s="13">
        <v>0</v>
      </c>
      <c r="AF136" s="13">
        <v>17</v>
      </c>
      <c r="AG136" s="13">
        <f t="shared" si="23"/>
        <v>515</v>
      </c>
      <c r="AH136" s="13">
        <v>0</v>
      </c>
      <c r="AI136" s="13">
        <v>515</v>
      </c>
      <c r="AJ136" s="13">
        <v>485</v>
      </c>
      <c r="AK136" s="13">
        <v>0</v>
      </c>
      <c r="AL136" s="13">
        <v>591</v>
      </c>
      <c r="AM136" s="13">
        <v>0</v>
      </c>
      <c r="AN136" s="13">
        <v>130</v>
      </c>
      <c r="AO136" s="13">
        <v>68</v>
      </c>
      <c r="AP136" s="13">
        <v>1789</v>
      </c>
      <c r="AQ136" s="13">
        <v>66</v>
      </c>
      <c r="AR136" s="13">
        <v>0</v>
      </c>
      <c r="AS136" s="13">
        <v>34</v>
      </c>
      <c r="AT136" s="13">
        <v>0</v>
      </c>
      <c r="AU136" s="13">
        <v>100</v>
      </c>
      <c r="AV136" s="13">
        <v>1</v>
      </c>
      <c r="AW136" s="13">
        <v>1</v>
      </c>
      <c r="AX136" s="13">
        <v>35</v>
      </c>
      <c r="AY136" s="13">
        <v>37</v>
      </c>
      <c r="AZ136" s="13"/>
      <c r="BA136" s="13">
        <v>52</v>
      </c>
      <c r="BB136" s="13"/>
      <c r="BC136" s="13">
        <v>187</v>
      </c>
      <c r="BD136" s="13">
        <v>56</v>
      </c>
      <c r="BE136" s="13">
        <v>295</v>
      </c>
      <c r="BF136" s="13">
        <v>2258</v>
      </c>
      <c r="BG136" s="13">
        <v>69</v>
      </c>
      <c r="BH136" s="13">
        <v>2327</v>
      </c>
      <c r="BI136" s="13"/>
      <c r="BJ136" s="13">
        <v>221</v>
      </c>
      <c r="BK136" s="13">
        <v>1360</v>
      </c>
      <c r="BL136" s="13">
        <v>450</v>
      </c>
      <c r="BM136" s="13">
        <v>0</v>
      </c>
      <c r="BN136" s="13">
        <v>2132</v>
      </c>
      <c r="BO136" s="13">
        <v>6785</v>
      </c>
      <c r="BP136" s="13">
        <v>74</v>
      </c>
      <c r="BQ136" s="13"/>
      <c r="BR136" s="13">
        <v>8850</v>
      </c>
      <c r="BS136" s="13">
        <v>5845</v>
      </c>
      <c r="BT136" s="13">
        <v>10</v>
      </c>
      <c r="BU136" s="13">
        <v>0</v>
      </c>
      <c r="BV136" s="13">
        <v>14705</v>
      </c>
      <c r="BW136" s="13">
        <v>0</v>
      </c>
      <c r="BX136" s="13">
        <v>940</v>
      </c>
      <c r="BY136" s="13">
        <v>0</v>
      </c>
      <c r="BZ136" s="13">
        <v>0</v>
      </c>
      <c r="CA136" s="13">
        <v>940</v>
      </c>
      <c r="CB136" s="13">
        <v>1870</v>
      </c>
    </row>
    <row r="137" spans="1:80" x14ac:dyDescent="0.45">
      <c r="A137" t="s">
        <v>141</v>
      </c>
      <c r="B137" t="s">
        <v>142</v>
      </c>
      <c r="C137" s="13">
        <v>8245</v>
      </c>
      <c r="D137" s="13">
        <v>0</v>
      </c>
      <c r="E137" s="13">
        <v>11442</v>
      </c>
      <c r="F137" s="13">
        <v>2537</v>
      </c>
      <c r="G137" s="13">
        <f t="shared" si="20"/>
        <v>13979</v>
      </c>
      <c r="H137" s="13">
        <v>40</v>
      </c>
      <c r="I137" s="13">
        <v>0</v>
      </c>
      <c r="J137" s="13">
        <v>8152</v>
      </c>
      <c r="K137" s="13">
        <v>30416</v>
      </c>
      <c r="L137" s="13">
        <v>127967</v>
      </c>
      <c r="M137" s="13">
        <v>22962</v>
      </c>
      <c r="N137" s="13">
        <v>47782</v>
      </c>
      <c r="O137" s="13">
        <v>442</v>
      </c>
      <c r="P137" s="13">
        <v>184</v>
      </c>
      <c r="Q137" s="13">
        <v>229753</v>
      </c>
      <c r="R137" s="13">
        <f t="shared" si="21"/>
        <v>22123</v>
      </c>
      <c r="S137" s="13"/>
      <c r="T137" s="13">
        <f t="shared" si="22"/>
        <v>260169</v>
      </c>
      <c r="U137" s="13">
        <f t="shared" si="24"/>
        <v>238046</v>
      </c>
      <c r="V137" s="13"/>
      <c r="W137" s="13">
        <f t="shared" si="25"/>
        <v>189638</v>
      </c>
      <c r="X137" s="13"/>
      <c r="Y137" s="13">
        <v>274</v>
      </c>
      <c r="Z137" s="13">
        <v>272</v>
      </c>
      <c r="AA137" s="13">
        <v>152</v>
      </c>
      <c r="AB137" s="13">
        <v>6707</v>
      </c>
      <c r="AC137" s="13">
        <v>281</v>
      </c>
      <c r="AD137" s="13">
        <v>240</v>
      </c>
      <c r="AE137" s="13">
        <v>218</v>
      </c>
      <c r="AF137" s="13">
        <v>0</v>
      </c>
      <c r="AG137" s="13">
        <f t="shared" si="23"/>
        <v>8144</v>
      </c>
      <c r="AH137" s="13">
        <v>199</v>
      </c>
      <c r="AI137" s="13">
        <v>8343</v>
      </c>
      <c r="AJ137" s="13">
        <v>1258</v>
      </c>
      <c r="AK137" s="13">
        <v>36</v>
      </c>
      <c r="AL137" s="13">
        <v>5032</v>
      </c>
      <c r="AM137" s="13">
        <v>0</v>
      </c>
      <c r="AN137" s="13">
        <v>677</v>
      </c>
      <c r="AO137" s="13">
        <v>117</v>
      </c>
      <c r="AP137" s="13">
        <v>15463</v>
      </c>
      <c r="AQ137" s="13">
        <v>6052</v>
      </c>
      <c r="AR137" s="13">
        <v>0</v>
      </c>
      <c r="AS137" s="13">
        <v>446</v>
      </c>
      <c r="AT137" s="13">
        <v>17</v>
      </c>
      <c r="AU137" s="13">
        <v>6515</v>
      </c>
      <c r="AV137" s="13">
        <v>0</v>
      </c>
      <c r="AW137" s="13">
        <v>126</v>
      </c>
      <c r="AX137" s="13">
        <v>858</v>
      </c>
      <c r="AY137" s="13">
        <v>984</v>
      </c>
      <c r="AZ137" s="13"/>
      <c r="BA137" s="13">
        <v>0</v>
      </c>
      <c r="BB137" s="13"/>
      <c r="BC137" s="13">
        <v>0</v>
      </c>
      <c r="BD137" s="13">
        <v>1599</v>
      </c>
      <c r="BE137" s="13">
        <v>1599</v>
      </c>
      <c r="BF137" s="13">
        <v>28925</v>
      </c>
      <c r="BG137" s="13">
        <v>9455</v>
      </c>
      <c r="BH137" s="13">
        <v>38380</v>
      </c>
      <c r="BI137" s="13"/>
      <c r="BJ137" s="13">
        <v>0</v>
      </c>
      <c r="BK137" s="13">
        <v>0</v>
      </c>
      <c r="BL137" s="13">
        <v>33</v>
      </c>
      <c r="BM137" s="13">
        <v>0</v>
      </c>
      <c r="BN137" s="13">
        <v>7770</v>
      </c>
      <c r="BO137" s="13">
        <v>47782</v>
      </c>
      <c r="BP137" s="13">
        <v>442</v>
      </c>
      <c r="BQ137" s="13"/>
      <c r="BR137" s="13">
        <v>6810</v>
      </c>
      <c r="BS137" s="13">
        <v>7980</v>
      </c>
      <c r="BT137" s="13">
        <v>0</v>
      </c>
      <c r="BU137" s="13">
        <v>0</v>
      </c>
      <c r="BV137" s="13">
        <v>14790</v>
      </c>
      <c r="BW137" s="13">
        <v>5</v>
      </c>
      <c r="BX137" s="13">
        <v>1135</v>
      </c>
      <c r="BY137" s="13">
        <v>0</v>
      </c>
      <c r="BZ137" s="13">
        <v>0</v>
      </c>
      <c r="CA137" s="13">
        <v>1145</v>
      </c>
      <c r="CB137" s="13">
        <v>2300</v>
      </c>
    </row>
    <row r="138" spans="1:80" x14ac:dyDescent="0.45">
      <c r="A138" t="s">
        <v>461</v>
      </c>
      <c r="B138" t="s">
        <v>462</v>
      </c>
      <c r="C138" s="13">
        <v>7527</v>
      </c>
      <c r="D138" s="13">
        <v>1816</v>
      </c>
      <c r="E138" s="13">
        <v>837</v>
      </c>
      <c r="F138" s="13">
        <v>0</v>
      </c>
      <c r="G138" s="13">
        <f t="shared" si="20"/>
        <v>837</v>
      </c>
      <c r="H138" s="13">
        <v>0</v>
      </c>
      <c r="I138" s="13">
        <v>0</v>
      </c>
      <c r="J138" s="13">
        <v>1870</v>
      </c>
      <c r="K138" s="13">
        <v>12050</v>
      </c>
      <c r="L138" s="13">
        <v>94248</v>
      </c>
      <c r="M138" s="13">
        <v>1401</v>
      </c>
      <c r="N138" s="13">
        <v>10750</v>
      </c>
      <c r="O138" s="13">
        <v>508</v>
      </c>
      <c r="P138" s="13">
        <v>149</v>
      </c>
      <c r="Q138" s="13">
        <v>119106</v>
      </c>
      <c r="R138" s="13">
        <f t="shared" si="21"/>
        <v>837</v>
      </c>
      <c r="S138" s="13"/>
      <c r="T138" s="13">
        <f t="shared" si="22"/>
        <v>131156</v>
      </c>
      <c r="U138" s="13">
        <f t="shared" si="24"/>
        <v>130319</v>
      </c>
      <c r="V138" s="13"/>
      <c r="W138" s="13">
        <f t="shared" si="25"/>
        <v>118912</v>
      </c>
      <c r="X138" s="13"/>
      <c r="Y138" s="13">
        <v>0</v>
      </c>
      <c r="Z138" s="13">
        <v>0</v>
      </c>
      <c r="AA138" s="13">
        <v>0</v>
      </c>
      <c r="AB138" s="13">
        <v>0</v>
      </c>
      <c r="AC138" s="13">
        <v>0</v>
      </c>
      <c r="AD138" s="13">
        <v>0</v>
      </c>
      <c r="AE138" s="13">
        <v>0</v>
      </c>
      <c r="AF138" s="13">
        <v>0</v>
      </c>
      <c r="AG138" s="13">
        <f t="shared" si="23"/>
        <v>0</v>
      </c>
      <c r="AH138" s="13">
        <v>0</v>
      </c>
      <c r="AI138" s="13">
        <v>0</v>
      </c>
      <c r="AJ138" s="13">
        <v>188</v>
      </c>
      <c r="AK138" s="13">
        <v>0</v>
      </c>
      <c r="AL138" s="13">
        <v>728</v>
      </c>
      <c r="AM138" s="13">
        <v>0</v>
      </c>
      <c r="AN138" s="13">
        <v>56</v>
      </c>
      <c r="AO138" s="13">
        <v>0</v>
      </c>
      <c r="AP138" s="13">
        <v>972</v>
      </c>
      <c r="AQ138" s="13">
        <v>429</v>
      </c>
      <c r="AR138" s="13">
        <v>0</v>
      </c>
      <c r="AS138" s="13">
        <v>0</v>
      </c>
      <c r="AT138" s="13">
        <v>0</v>
      </c>
      <c r="AU138" s="13">
        <v>429</v>
      </c>
      <c r="AV138" s="13">
        <v>0</v>
      </c>
      <c r="AW138" s="13">
        <v>0</v>
      </c>
      <c r="AX138" s="13">
        <v>0</v>
      </c>
      <c r="AY138" s="13">
        <v>0</v>
      </c>
      <c r="AZ138" s="13"/>
      <c r="BA138" s="13">
        <v>1413</v>
      </c>
      <c r="BB138" s="13"/>
      <c r="BC138" s="13">
        <v>0</v>
      </c>
      <c r="BD138" s="13">
        <v>0</v>
      </c>
      <c r="BE138" s="13">
        <v>1413</v>
      </c>
      <c r="BF138" s="13">
        <v>5433</v>
      </c>
      <c r="BG138" s="13">
        <v>1280</v>
      </c>
      <c r="BH138" s="13">
        <v>6713</v>
      </c>
      <c r="BI138" s="13"/>
      <c r="BJ138" s="13">
        <v>0</v>
      </c>
      <c r="BK138" s="13">
        <v>69</v>
      </c>
      <c r="BL138" s="13">
        <v>0</v>
      </c>
      <c r="BM138" s="13">
        <v>0</v>
      </c>
      <c r="BN138" s="13">
        <v>2555</v>
      </c>
      <c r="BO138" s="13">
        <v>10750</v>
      </c>
      <c r="BP138" s="13">
        <v>508</v>
      </c>
      <c r="BQ138" s="13"/>
      <c r="BR138" s="13">
        <v>7275</v>
      </c>
      <c r="BS138" s="13">
        <v>7580</v>
      </c>
      <c r="BT138" s="13">
        <v>0</v>
      </c>
      <c r="BU138" s="13">
        <v>0</v>
      </c>
      <c r="BV138" s="13">
        <v>14855</v>
      </c>
      <c r="BW138" s="13">
        <v>15</v>
      </c>
      <c r="BX138" s="13">
        <v>745</v>
      </c>
      <c r="BY138" s="13">
        <v>15</v>
      </c>
      <c r="BZ138" s="13">
        <v>0</v>
      </c>
      <c r="CA138" s="13">
        <v>775</v>
      </c>
      <c r="CB138" s="13">
        <v>1450</v>
      </c>
    </row>
    <row r="139" spans="1:80" x14ac:dyDescent="0.45">
      <c r="A139" t="s">
        <v>97</v>
      </c>
      <c r="B139" t="s">
        <v>98</v>
      </c>
      <c r="C139" s="13">
        <v>6047</v>
      </c>
      <c r="D139" s="13">
        <v>3065</v>
      </c>
      <c r="E139" s="13">
        <v>6223</v>
      </c>
      <c r="F139" s="13">
        <v>0</v>
      </c>
      <c r="G139" s="13">
        <f t="shared" si="20"/>
        <v>6223</v>
      </c>
      <c r="H139" s="13">
        <v>0</v>
      </c>
      <c r="I139" s="13">
        <v>0</v>
      </c>
      <c r="J139" s="13">
        <v>1447</v>
      </c>
      <c r="K139" s="13">
        <v>16782</v>
      </c>
      <c r="L139" s="13">
        <v>108914</v>
      </c>
      <c r="M139" s="13">
        <v>17101</v>
      </c>
      <c r="N139" s="13">
        <v>14047</v>
      </c>
      <c r="O139" s="13">
        <v>233</v>
      </c>
      <c r="P139" s="13">
        <v>370</v>
      </c>
      <c r="Q139" s="13">
        <v>157447</v>
      </c>
      <c r="R139" s="13">
        <f t="shared" si="21"/>
        <v>10274</v>
      </c>
      <c r="S139" s="13"/>
      <c r="T139" s="13">
        <f t="shared" si="22"/>
        <v>174229</v>
      </c>
      <c r="U139" s="13">
        <f t="shared" si="24"/>
        <v>163955</v>
      </c>
      <c r="V139" s="13"/>
      <c r="W139" s="13">
        <f t="shared" si="25"/>
        <v>149305</v>
      </c>
      <c r="X139" s="13"/>
      <c r="Y139" s="13">
        <v>875</v>
      </c>
      <c r="Z139" s="13">
        <v>13</v>
      </c>
      <c r="AA139" s="13">
        <v>30</v>
      </c>
      <c r="AB139" s="13">
        <v>2462</v>
      </c>
      <c r="AC139" s="13">
        <v>633</v>
      </c>
      <c r="AD139" s="13">
        <v>35</v>
      </c>
      <c r="AE139" s="13">
        <v>3</v>
      </c>
      <c r="AF139" s="13">
        <v>0</v>
      </c>
      <c r="AG139" s="13">
        <f t="shared" si="23"/>
        <v>4051</v>
      </c>
      <c r="AH139" s="13">
        <v>185</v>
      </c>
      <c r="AI139" s="13">
        <v>4236</v>
      </c>
      <c r="AJ139" s="13">
        <v>1014</v>
      </c>
      <c r="AK139" s="13">
        <v>229</v>
      </c>
      <c r="AL139" s="13">
        <v>2026</v>
      </c>
      <c r="AM139" s="13">
        <v>0</v>
      </c>
      <c r="AN139" s="13">
        <v>944</v>
      </c>
      <c r="AO139" s="13">
        <v>392</v>
      </c>
      <c r="AP139" s="13">
        <v>8841</v>
      </c>
      <c r="AQ139" s="13">
        <v>6994</v>
      </c>
      <c r="AR139" s="13">
        <v>0</v>
      </c>
      <c r="AS139" s="13">
        <v>400</v>
      </c>
      <c r="AT139" s="13">
        <v>55</v>
      </c>
      <c r="AU139" s="13">
        <v>7449</v>
      </c>
      <c r="AV139" s="13">
        <v>0</v>
      </c>
      <c r="AW139" s="13">
        <v>119</v>
      </c>
      <c r="AX139" s="13">
        <v>692</v>
      </c>
      <c r="AY139" s="13">
        <v>811</v>
      </c>
      <c r="AZ139" s="13"/>
      <c r="BA139" s="13">
        <v>0</v>
      </c>
      <c r="BB139" s="13"/>
      <c r="BC139" s="13">
        <v>0</v>
      </c>
      <c r="BD139" s="13">
        <v>3030</v>
      </c>
      <c r="BE139" s="13">
        <v>3030</v>
      </c>
      <c r="BF139" s="13">
        <v>0</v>
      </c>
      <c r="BG139" s="13">
        <v>7868</v>
      </c>
      <c r="BH139" s="13">
        <v>7868</v>
      </c>
      <c r="BI139" s="13"/>
      <c r="BJ139" s="13">
        <v>0</v>
      </c>
      <c r="BK139" s="13">
        <v>1612</v>
      </c>
      <c r="BL139" s="13">
        <v>258</v>
      </c>
      <c r="BM139" s="13">
        <v>0</v>
      </c>
      <c r="BN139" s="13">
        <v>1279</v>
      </c>
      <c r="BO139" s="13">
        <v>14047</v>
      </c>
      <c r="BP139" s="13">
        <v>233</v>
      </c>
      <c r="BQ139" s="13"/>
      <c r="BR139" s="13">
        <v>7135</v>
      </c>
      <c r="BS139" s="13">
        <v>7850</v>
      </c>
      <c r="BT139" s="13">
        <v>0</v>
      </c>
      <c r="BU139" s="13">
        <v>0</v>
      </c>
      <c r="BV139" s="13">
        <v>14990</v>
      </c>
      <c r="BW139" s="13">
        <v>0</v>
      </c>
      <c r="BX139" s="13">
        <v>845</v>
      </c>
      <c r="BY139" s="13">
        <v>0</v>
      </c>
      <c r="BZ139" s="13">
        <v>0</v>
      </c>
      <c r="CA139" s="13">
        <v>845</v>
      </c>
      <c r="CB139" s="13">
        <v>1825</v>
      </c>
    </row>
    <row r="140" spans="1:80" x14ac:dyDescent="0.45">
      <c r="A140" t="s">
        <v>201</v>
      </c>
      <c r="B140" t="s">
        <v>202</v>
      </c>
      <c r="C140" s="13">
        <v>5971</v>
      </c>
      <c r="D140" s="13">
        <v>7057</v>
      </c>
      <c r="E140" s="13">
        <v>8443</v>
      </c>
      <c r="F140" s="13">
        <v>0</v>
      </c>
      <c r="G140" s="13">
        <f t="shared" si="20"/>
        <v>8443</v>
      </c>
      <c r="H140" s="13">
        <v>0</v>
      </c>
      <c r="I140" s="13">
        <v>0</v>
      </c>
      <c r="J140" s="13">
        <v>2361</v>
      </c>
      <c r="K140" s="13">
        <v>23832</v>
      </c>
      <c r="L140" s="13">
        <v>135723</v>
      </c>
      <c r="M140" s="13">
        <v>30901</v>
      </c>
      <c r="N140" s="13">
        <v>55272</v>
      </c>
      <c r="O140" s="13">
        <v>808</v>
      </c>
      <c r="P140" s="13">
        <v>59</v>
      </c>
      <c r="Q140" s="13">
        <v>246595</v>
      </c>
      <c r="R140" s="13">
        <f t="shared" si="21"/>
        <v>29398</v>
      </c>
      <c r="S140" s="13"/>
      <c r="T140" s="13">
        <f t="shared" si="22"/>
        <v>270427</v>
      </c>
      <c r="U140" s="13">
        <f t="shared" si="24"/>
        <v>241029</v>
      </c>
      <c r="V140" s="13"/>
      <c r="W140" s="13">
        <f t="shared" si="25"/>
        <v>184890</v>
      </c>
      <c r="X140" s="13"/>
      <c r="Y140" s="13">
        <v>763</v>
      </c>
      <c r="Z140" s="13">
        <v>63</v>
      </c>
      <c r="AA140" s="13">
        <v>1111</v>
      </c>
      <c r="AB140" s="13">
        <v>1592</v>
      </c>
      <c r="AC140" s="13">
        <v>17207</v>
      </c>
      <c r="AD140" s="13">
        <v>201</v>
      </c>
      <c r="AE140" s="13">
        <v>18</v>
      </c>
      <c r="AF140" s="13">
        <v>0</v>
      </c>
      <c r="AG140" s="13">
        <f t="shared" si="23"/>
        <v>20955</v>
      </c>
      <c r="AH140" s="13">
        <v>847</v>
      </c>
      <c r="AI140" s="13">
        <v>21802</v>
      </c>
      <c r="AJ140" s="13">
        <v>1275</v>
      </c>
      <c r="AK140" s="13">
        <v>68</v>
      </c>
      <c r="AL140" s="13">
        <v>2374</v>
      </c>
      <c r="AM140" s="13">
        <v>0</v>
      </c>
      <c r="AN140" s="13">
        <v>986</v>
      </c>
      <c r="AO140" s="13">
        <v>181</v>
      </c>
      <c r="AP140" s="13">
        <v>26686</v>
      </c>
      <c r="AQ140" s="13">
        <v>2926</v>
      </c>
      <c r="AR140" s="13">
        <v>40</v>
      </c>
      <c r="AS140" s="13">
        <v>58</v>
      </c>
      <c r="AT140" s="13">
        <v>233</v>
      </c>
      <c r="AU140" s="13">
        <v>3257</v>
      </c>
      <c r="AV140" s="13">
        <v>120</v>
      </c>
      <c r="AW140" s="13">
        <v>12</v>
      </c>
      <c r="AX140" s="13">
        <v>826</v>
      </c>
      <c r="AY140" s="13">
        <v>958</v>
      </c>
      <c r="AZ140" s="13"/>
      <c r="BA140" s="13">
        <v>775</v>
      </c>
      <c r="BB140" s="13"/>
      <c r="BC140" s="13">
        <v>0</v>
      </c>
      <c r="BD140" s="13">
        <v>3010</v>
      </c>
      <c r="BE140" s="13">
        <v>3785</v>
      </c>
      <c r="BF140" s="13">
        <v>33119</v>
      </c>
      <c r="BG140" s="13">
        <v>6175</v>
      </c>
      <c r="BH140" s="13">
        <v>39294</v>
      </c>
      <c r="BI140" s="13"/>
      <c r="BJ140" s="13">
        <v>0</v>
      </c>
      <c r="BK140" s="13">
        <v>0</v>
      </c>
      <c r="BL140" s="13">
        <v>0</v>
      </c>
      <c r="BM140" s="13">
        <v>0</v>
      </c>
      <c r="BN140" s="13">
        <v>12193</v>
      </c>
      <c r="BO140" s="13">
        <v>55272</v>
      </c>
      <c r="BP140" s="13">
        <v>808</v>
      </c>
      <c r="BQ140" s="13"/>
      <c r="BR140" s="13">
        <v>8520</v>
      </c>
      <c r="BS140" s="13">
        <v>7065</v>
      </c>
      <c r="BT140" s="13">
        <v>10</v>
      </c>
      <c r="BU140" s="13">
        <v>0</v>
      </c>
      <c r="BV140" s="13">
        <v>15600</v>
      </c>
      <c r="BW140" s="13">
        <v>0</v>
      </c>
      <c r="BX140" s="13">
        <v>1310</v>
      </c>
      <c r="BY140" s="13">
        <v>5</v>
      </c>
      <c r="BZ140" s="13">
        <v>0</v>
      </c>
      <c r="CA140" s="13">
        <v>1320</v>
      </c>
      <c r="CB140" s="13">
        <v>2845</v>
      </c>
    </row>
    <row r="141" spans="1:80" x14ac:dyDescent="0.45">
      <c r="A141" t="s">
        <v>277</v>
      </c>
      <c r="B141" t="s">
        <v>278</v>
      </c>
      <c r="C141" s="13">
        <v>6055</v>
      </c>
      <c r="D141" s="13">
        <v>0</v>
      </c>
      <c r="E141" s="13">
        <v>3684</v>
      </c>
      <c r="F141" s="13">
        <v>1116</v>
      </c>
      <c r="G141" s="13">
        <f t="shared" si="20"/>
        <v>4800</v>
      </c>
      <c r="H141" s="13">
        <v>2290</v>
      </c>
      <c r="I141" s="13">
        <v>0</v>
      </c>
      <c r="J141" s="13">
        <v>1296</v>
      </c>
      <c r="K141" s="13">
        <v>14441</v>
      </c>
      <c r="L141" s="13">
        <v>123967</v>
      </c>
      <c r="M141" s="13">
        <v>8876</v>
      </c>
      <c r="N141" s="13">
        <v>17942</v>
      </c>
      <c r="O141" s="13">
        <v>370</v>
      </c>
      <c r="P141" s="13">
        <v>205</v>
      </c>
      <c r="Q141" s="13">
        <v>165801</v>
      </c>
      <c r="R141" s="13">
        <f t="shared" si="21"/>
        <v>6579</v>
      </c>
      <c r="S141" s="13"/>
      <c r="T141" s="13">
        <f t="shared" si="22"/>
        <v>180242</v>
      </c>
      <c r="U141" s="13">
        <f t="shared" si="24"/>
        <v>173663</v>
      </c>
      <c r="V141" s="13"/>
      <c r="W141" s="13">
        <f t="shared" si="25"/>
        <v>155146</v>
      </c>
      <c r="X141" s="13"/>
      <c r="Y141" s="13">
        <v>338</v>
      </c>
      <c r="Z141" s="13">
        <v>0</v>
      </c>
      <c r="AA141" s="13">
        <v>55</v>
      </c>
      <c r="AB141" s="13">
        <v>846</v>
      </c>
      <c r="AC141" s="13">
        <v>38</v>
      </c>
      <c r="AD141" s="13">
        <v>242</v>
      </c>
      <c r="AE141" s="13">
        <v>260</v>
      </c>
      <c r="AF141" s="13">
        <v>0</v>
      </c>
      <c r="AG141" s="13">
        <f t="shared" si="23"/>
        <v>1779</v>
      </c>
      <c r="AH141" s="13">
        <v>0</v>
      </c>
      <c r="AI141" s="13">
        <v>1779</v>
      </c>
      <c r="AJ141" s="13">
        <v>1267</v>
      </c>
      <c r="AK141" s="13">
        <v>109</v>
      </c>
      <c r="AL141" s="13">
        <v>2671</v>
      </c>
      <c r="AM141" s="13">
        <v>0</v>
      </c>
      <c r="AN141" s="13">
        <v>711</v>
      </c>
      <c r="AO141" s="13">
        <v>101</v>
      </c>
      <c r="AP141" s="13">
        <v>6638</v>
      </c>
      <c r="AQ141" s="13">
        <v>1690</v>
      </c>
      <c r="AR141" s="13">
        <v>59</v>
      </c>
      <c r="AS141" s="13">
        <v>91</v>
      </c>
      <c r="AT141" s="13">
        <v>13</v>
      </c>
      <c r="AU141" s="13">
        <v>1853</v>
      </c>
      <c r="AV141" s="13">
        <v>351</v>
      </c>
      <c r="AW141" s="13">
        <v>14</v>
      </c>
      <c r="AX141" s="13">
        <v>20</v>
      </c>
      <c r="AY141" s="13">
        <v>385</v>
      </c>
      <c r="AZ141" s="13"/>
      <c r="BA141" s="13">
        <v>152</v>
      </c>
      <c r="BB141" s="13"/>
      <c r="BC141" s="13">
        <v>1034</v>
      </c>
      <c r="BD141" s="13">
        <v>1558</v>
      </c>
      <c r="BE141" s="13">
        <v>2744</v>
      </c>
      <c r="BF141" s="13">
        <v>9195</v>
      </c>
      <c r="BG141" s="13">
        <v>1478</v>
      </c>
      <c r="BH141" s="13">
        <v>10673</v>
      </c>
      <c r="BI141" s="13"/>
      <c r="BJ141" s="13">
        <v>0</v>
      </c>
      <c r="BK141" s="13">
        <v>299</v>
      </c>
      <c r="BL141" s="13">
        <v>34</v>
      </c>
      <c r="BM141" s="13">
        <v>26</v>
      </c>
      <c r="BN141" s="13">
        <v>4166</v>
      </c>
      <c r="BO141" s="13">
        <v>17942</v>
      </c>
      <c r="BP141" s="13">
        <v>370</v>
      </c>
      <c r="BQ141" s="13"/>
      <c r="BR141" s="13">
        <v>8660</v>
      </c>
      <c r="BS141" s="13">
        <v>7210</v>
      </c>
      <c r="BT141" s="13">
        <v>5</v>
      </c>
      <c r="BU141" s="13">
        <v>0</v>
      </c>
      <c r="BV141" s="13">
        <v>15875</v>
      </c>
      <c r="BW141" s="13">
        <v>0</v>
      </c>
      <c r="BX141" s="13">
        <v>1335</v>
      </c>
      <c r="BY141" s="13">
        <v>0</v>
      </c>
      <c r="BZ141" s="13">
        <v>0</v>
      </c>
      <c r="CA141" s="13">
        <v>1335</v>
      </c>
      <c r="CB141" s="13">
        <v>2180</v>
      </c>
    </row>
    <row r="142" spans="1:80" x14ac:dyDescent="0.45">
      <c r="A142" t="s">
        <v>237</v>
      </c>
      <c r="B142" t="s">
        <v>238</v>
      </c>
      <c r="C142" s="13">
        <v>10201</v>
      </c>
      <c r="D142" s="13">
        <v>4175</v>
      </c>
      <c r="E142" s="13">
        <v>7693</v>
      </c>
      <c r="F142" s="13">
        <v>0</v>
      </c>
      <c r="G142" s="13">
        <f t="shared" si="20"/>
        <v>7693</v>
      </c>
      <c r="H142" s="13">
        <v>0</v>
      </c>
      <c r="I142" s="13">
        <v>73</v>
      </c>
      <c r="J142" s="13">
        <v>3580</v>
      </c>
      <c r="K142" s="13">
        <v>25722</v>
      </c>
      <c r="L142" s="13">
        <v>126614</v>
      </c>
      <c r="M142" s="13">
        <v>11525</v>
      </c>
      <c r="N142" s="13">
        <v>27826</v>
      </c>
      <c r="O142" s="13">
        <v>814</v>
      </c>
      <c r="P142" s="13">
        <v>755</v>
      </c>
      <c r="Q142" s="13">
        <v>193256</v>
      </c>
      <c r="R142" s="13">
        <f t="shared" si="21"/>
        <v>9102</v>
      </c>
      <c r="S142" s="13"/>
      <c r="T142" s="13">
        <f t="shared" si="22"/>
        <v>218978</v>
      </c>
      <c r="U142" s="13">
        <f t="shared" si="24"/>
        <v>209876</v>
      </c>
      <c r="V142" s="13"/>
      <c r="W142" s="13">
        <f t="shared" si="25"/>
        <v>180481</v>
      </c>
      <c r="X142" s="13"/>
      <c r="Y142" s="13">
        <v>118</v>
      </c>
      <c r="Z142" s="13">
        <v>93</v>
      </c>
      <c r="AA142" s="13">
        <v>94</v>
      </c>
      <c r="AB142" s="13">
        <v>620</v>
      </c>
      <c r="AC142" s="13">
        <v>85</v>
      </c>
      <c r="AD142" s="13">
        <v>164</v>
      </c>
      <c r="AE142" s="13">
        <v>235</v>
      </c>
      <c r="AF142" s="13">
        <v>0</v>
      </c>
      <c r="AG142" s="13">
        <f t="shared" si="23"/>
        <v>1409</v>
      </c>
      <c r="AH142" s="13">
        <v>93</v>
      </c>
      <c r="AI142" s="13">
        <v>1502</v>
      </c>
      <c r="AJ142" s="13">
        <v>1787</v>
      </c>
      <c r="AK142" s="13">
        <v>166</v>
      </c>
      <c r="AL142" s="13">
        <v>3290</v>
      </c>
      <c r="AM142" s="13">
        <v>0</v>
      </c>
      <c r="AN142" s="13">
        <v>1212</v>
      </c>
      <c r="AO142" s="13">
        <v>219</v>
      </c>
      <c r="AP142" s="13">
        <v>8176</v>
      </c>
      <c r="AQ142" s="13">
        <v>2730</v>
      </c>
      <c r="AR142" s="13">
        <v>0</v>
      </c>
      <c r="AS142" s="13">
        <v>221</v>
      </c>
      <c r="AT142" s="13">
        <v>9</v>
      </c>
      <c r="AU142" s="13">
        <v>2960</v>
      </c>
      <c r="AV142" s="13">
        <v>48</v>
      </c>
      <c r="AW142" s="13">
        <v>121</v>
      </c>
      <c r="AX142" s="13">
        <v>220</v>
      </c>
      <c r="AY142" s="13">
        <v>389</v>
      </c>
      <c r="AZ142" s="13"/>
      <c r="BA142" s="13">
        <v>1218</v>
      </c>
      <c r="BB142" s="13"/>
      <c r="BC142" s="13">
        <v>0</v>
      </c>
      <c r="BD142" s="13">
        <v>2154</v>
      </c>
      <c r="BE142" s="13">
        <v>3372</v>
      </c>
      <c r="BF142" s="13">
        <v>10515</v>
      </c>
      <c r="BG142" s="13">
        <v>3843</v>
      </c>
      <c r="BH142" s="13">
        <v>14358</v>
      </c>
      <c r="BI142" s="13"/>
      <c r="BJ142" s="13">
        <v>2874</v>
      </c>
      <c r="BK142" s="13">
        <v>0</v>
      </c>
      <c r="BL142" s="13">
        <v>337</v>
      </c>
      <c r="BM142" s="13">
        <v>211</v>
      </c>
      <c r="BN142" s="13">
        <v>6674</v>
      </c>
      <c r="BO142" s="13">
        <v>27826</v>
      </c>
      <c r="BP142" s="13">
        <v>814</v>
      </c>
      <c r="BQ142" s="13"/>
      <c r="BR142" s="13">
        <v>9130</v>
      </c>
      <c r="BS142" s="13">
        <v>6945</v>
      </c>
      <c r="BT142" s="13">
        <v>20</v>
      </c>
      <c r="BU142" s="13">
        <v>0</v>
      </c>
      <c r="BV142" s="13">
        <v>16090</v>
      </c>
      <c r="BW142" s="13">
        <v>0</v>
      </c>
      <c r="BX142" s="13">
        <v>1000</v>
      </c>
      <c r="BY142" s="13">
        <v>25</v>
      </c>
      <c r="BZ142" s="13">
        <v>0</v>
      </c>
      <c r="CA142" s="13">
        <v>1025</v>
      </c>
      <c r="CB142" s="13">
        <v>2460</v>
      </c>
    </row>
    <row r="143" spans="1:80" x14ac:dyDescent="0.45">
      <c r="A143" t="s">
        <v>389</v>
      </c>
      <c r="B143" t="s">
        <v>390</v>
      </c>
      <c r="C143" s="13">
        <v>6590</v>
      </c>
      <c r="D143" s="13">
        <v>1849</v>
      </c>
      <c r="E143" s="13">
        <v>5104</v>
      </c>
      <c r="F143" s="13">
        <v>1364</v>
      </c>
      <c r="G143" s="13">
        <f t="shared" si="20"/>
        <v>6468</v>
      </c>
      <c r="H143" s="13">
        <v>391</v>
      </c>
      <c r="I143" s="13">
        <v>0</v>
      </c>
      <c r="J143" s="13">
        <v>1551</v>
      </c>
      <c r="K143" s="13">
        <v>16849</v>
      </c>
      <c r="L143" s="13">
        <v>130241</v>
      </c>
      <c r="M143" s="13">
        <v>5837</v>
      </c>
      <c r="N143" s="13">
        <v>49123</v>
      </c>
      <c r="O143" s="13">
        <v>269</v>
      </c>
      <c r="P143" s="13">
        <v>568</v>
      </c>
      <c r="Q143" s="13">
        <v>202887</v>
      </c>
      <c r="R143" s="13">
        <f t="shared" si="21"/>
        <v>7483</v>
      </c>
      <c r="S143" s="13"/>
      <c r="T143" s="13">
        <f t="shared" si="22"/>
        <v>219736</v>
      </c>
      <c r="U143" s="13">
        <f t="shared" si="24"/>
        <v>212253</v>
      </c>
      <c r="V143" s="13"/>
      <c r="W143" s="13">
        <f t="shared" si="25"/>
        <v>162293</v>
      </c>
      <c r="X143" s="13"/>
      <c r="Y143" s="13">
        <v>296</v>
      </c>
      <c r="Z143" s="13">
        <v>76</v>
      </c>
      <c r="AA143" s="13">
        <v>52</v>
      </c>
      <c r="AB143" s="13">
        <v>325</v>
      </c>
      <c r="AC143" s="13">
        <v>133</v>
      </c>
      <c r="AD143" s="13">
        <v>133</v>
      </c>
      <c r="AE143" s="13">
        <v>0</v>
      </c>
      <c r="AF143" s="13">
        <v>0</v>
      </c>
      <c r="AG143" s="13">
        <f t="shared" si="23"/>
        <v>1015</v>
      </c>
      <c r="AH143" s="13">
        <v>252</v>
      </c>
      <c r="AI143" s="13">
        <v>1267</v>
      </c>
      <c r="AJ143" s="13">
        <v>1306</v>
      </c>
      <c r="AK143" s="13">
        <v>8</v>
      </c>
      <c r="AL143" s="13">
        <v>1302</v>
      </c>
      <c r="AM143" s="13">
        <v>0</v>
      </c>
      <c r="AN143" s="13">
        <v>539</v>
      </c>
      <c r="AO143" s="13">
        <v>0</v>
      </c>
      <c r="AP143" s="13">
        <v>4422</v>
      </c>
      <c r="AQ143" s="13">
        <v>1023</v>
      </c>
      <c r="AR143" s="13">
        <v>0</v>
      </c>
      <c r="AS143" s="13">
        <v>0</v>
      </c>
      <c r="AT143" s="13">
        <v>182</v>
      </c>
      <c r="AU143" s="13">
        <v>1205</v>
      </c>
      <c r="AV143" s="13">
        <v>94</v>
      </c>
      <c r="AW143" s="13">
        <v>51</v>
      </c>
      <c r="AX143" s="13">
        <v>65</v>
      </c>
      <c r="AY143" s="13">
        <v>210</v>
      </c>
      <c r="AZ143" s="13"/>
      <c r="BA143" s="13">
        <v>732</v>
      </c>
      <c r="BB143" s="13"/>
      <c r="BC143" s="13">
        <v>0</v>
      </c>
      <c r="BD143" s="13">
        <v>4002</v>
      </c>
      <c r="BE143" s="13">
        <v>4734</v>
      </c>
      <c r="BF143" s="13">
        <v>24425</v>
      </c>
      <c r="BG143" s="13">
        <v>5665</v>
      </c>
      <c r="BH143" s="13">
        <v>30090</v>
      </c>
      <c r="BI143" s="13"/>
      <c r="BJ143" s="13">
        <v>0</v>
      </c>
      <c r="BK143" s="13">
        <v>0</v>
      </c>
      <c r="BL143" s="13">
        <v>0</v>
      </c>
      <c r="BM143" s="13">
        <v>4057</v>
      </c>
      <c r="BN143" s="13">
        <v>10242</v>
      </c>
      <c r="BO143" s="13">
        <v>49123</v>
      </c>
      <c r="BP143" s="13">
        <v>269</v>
      </c>
      <c r="BQ143" s="13"/>
      <c r="BR143" s="13">
        <v>10000</v>
      </c>
      <c r="BS143" s="13">
        <v>6660</v>
      </c>
      <c r="BT143" s="13">
        <v>5</v>
      </c>
      <c r="BU143" s="13">
        <v>0</v>
      </c>
      <c r="BV143" s="13">
        <v>16665</v>
      </c>
      <c r="BW143" s="13">
        <v>5</v>
      </c>
      <c r="BX143" s="13">
        <v>1355</v>
      </c>
      <c r="BY143" s="13">
        <v>20</v>
      </c>
      <c r="BZ143" s="13">
        <v>0</v>
      </c>
      <c r="CA143" s="13">
        <v>1380</v>
      </c>
      <c r="CB143" s="13">
        <v>2570</v>
      </c>
    </row>
    <row r="144" spans="1:80" x14ac:dyDescent="0.45">
      <c r="A144" t="s">
        <v>469</v>
      </c>
      <c r="B144" t="s">
        <v>470</v>
      </c>
      <c r="C144" s="13">
        <v>12375</v>
      </c>
      <c r="D144" s="13">
        <v>4709</v>
      </c>
      <c r="E144" s="13">
        <v>15065</v>
      </c>
      <c r="F144" s="13">
        <v>0</v>
      </c>
      <c r="G144" s="13">
        <f t="shared" si="20"/>
        <v>15065</v>
      </c>
      <c r="H144" s="13">
        <v>0</v>
      </c>
      <c r="I144" s="13">
        <v>0</v>
      </c>
      <c r="J144" s="13">
        <v>2999</v>
      </c>
      <c r="K144" s="13">
        <v>35148</v>
      </c>
      <c r="L144" s="13">
        <v>162741</v>
      </c>
      <c r="M144" s="13">
        <v>46600</v>
      </c>
      <c r="N144" s="13">
        <v>57539</v>
      </c>
      <c r="O144" s="13">
        <v>11883</v>
      </c>
      <c r="P144" s="13">
        <v>1364</v>
      </c>
      <c r="Q144" s="13">
        <v>315275</v>
      </c>
      <c r="R144" s="13">
        <f t="shared" si="21"/>
        <v>32579</v>
      </c>
      <c r="S144" s="13"/>
      <c r="T144" s="13">
        <f t="shared" si="22"/>
        <v>350423</v>
      </c>
      <c r="U144" s="13">
        <f t="shared" si="24"/>
        <v>317844</v>
      </c>
      <c r="V144" s="13"/>
      <c r="W144" s="13">
        <f t="shared" si="25"/>
        <v>247058</v>
      </c>
      <c r="X144" s="13"/>
      <c r="Y144" s="13">
        <v>1203</v>
      </c>
      <c r="Z144" s="13">
        <v>1346</v>
      </c>
      <c r="AA144" s="13">
        <v>518</v>
      </c>
      <c r="AB144" s="13">
        <v>10921</v>
      </c>
      <c r="AC144" s="13">
        <v>1612</v>
      </c>
      <c r="AD144" s="13">
        <v>900</v>
      </c>
      <c r="AE144" s="13">
        <v>1014</v>
      </c>
      <c r="AF144" s="13">
        <v>0</v>
      </c>
      <c r="AG144" s="13">
        <f t="shared" si="23"/>
        <v>17514</v>
      </c>
      <c r="AH144" s="13">
        <v>591</v>
      </c>
      <c r="AI144" s="13">
        <v>18105</v>
      </c>
      <c r="AJ144" s="13">
        <v>1778</v>
      </c>
      <c r="AK144" s="13">
        <v>424</v>
      </c>
      <c r="AL144" s="13">
        <v>8779</v>
      </c>
      <c r="AM144" s="13">
        <v>0</v>
      </c>
      <c r="AN144" s="13">
        <v>3000</v>
      </c>
      <c r="AO144" s="13">
        <v>296</v>
      </c>
      <c r="AP144" s="13">
        <v>32382</v>
      </c>
      <c r="AQ144" s="13">
        <v>7448</v>
      </c>
      <c r="AR144" s="13">
        <v>0</v>
      </c>
      <c r="AS144" s="13">
        <v>3973</v>
      </c>
      <c r="AT144" s="13">
        <v>320</v>
      </c>
      <c r="AU144" s="13">
        <v>11741</v>
      </c>
      <c r="AV144" s="13">
        <v>571</v>
      </c>
      <c r="AW144" s="13">
        <v>1533</v>
      </c>
      <c r="AX144" s="13">
        <v>373</v>
      </c>
      <c r="AY144" s="13">
        <v>2477</v>
      </c>
      <c r="AZ144" s="13"/>
      <c r="BA144" s="13">
        <v>310</v>
      </c>
      <c r="BB144" s="13"/>
      <c r="BC144" s="13">
        <v>0</v>
      </c>
      <c r="BD144" s="13">
        <v>3097</v>
      </c>
      <c r="BE144" s="13">
        <v>3407</v>
      </c>
      <c r="BF144" s="13">
        <v>32280</v>
      </c>
      <c r="BG144" s="13">
        <v>4848</v>
      </c>
      <c r="BH144" s="13">
        <v>37128</v>
      </c>
      <c r="BI144" s="13"/>
      <c r="BJ144" s="13">
        <v>0</v>
      </c>
      <c r="BK144" s="13">
        <v>0</v>
      </c>
      <c r="BL144" s="13">
        <v>329</v>
      </c>
      <c r="BM144" s="13">
        <v>621</v>
      </c>
      <c r="BN144" s="13">
        <v>16054</v>
      </c>
      <c r="BO144" s="13">
        <v>57539</v>
      </c>
      <c r="BP144" s="13">
        <v>11883</v>
      </c>
      <c r="BQ144" s="13"/>
      <c r="BR144" s="13">
        <v>9150</v>
      </c>
      <c r="BS144" s="13">
        <v>7660</v>
      </c>
      <c r="BT144" s="13">
        <v>5</v>
      </c>
      <c r="BU144" s="13">
        <v>0</v>
      </c>
      <c r="BV144" s="13">
        <v>16815</v>
      </c>
      <c r="BW144" s="13">
        <v>10</v>
      </c>
      <c r="BX144" s="13">
        <v>1455</v>
      </c>
      <c r="BY144" s="13">
        <v>5</v>
      </c>
      <c r="BZ144" s="13">
        <v>0</v>
      </c>
      <c r="CA144" s="13">
        <v>1470</v>
      </c>
      <c r="CB144" s="13">
        <v>3295</v>
      </c>
    </row>
    <row r="145" spans="1:80" x14ac:dyDescent="0.45">
      <c r="A145" t="s">
        <v>257</v>
      </c>
      <c r="B145" t="s">
        <v>258</v>
      </c>
      <c r="C145" s="13">
        <v>13820</v>
      </c>
      <c r="D145" s="13">
        <v>865</v>
      </c>
      <c r="E145" s="13">
        <v>3343</v>
      </c>
      <c r="F145" s="13">
        <v>0</v>
      </c>
      <c r="G145" s="13">
        <f t="shared" si="20"/>
        <v>3343</v>
      </c>
      <c r="H145" s="13">
        <v>504</v>
      </c>
      <c r="I145" s="13">
        <v>0</v>
      </c>
      <c r="J145" s="13">
        <v>1830</v>
      </c>
      <c r="K145" s="13">
        <v>20362</v>
      </c>
      <c r="L145" s="13">
        <v>140920</v>
      </c>
      <c r="M145" s="13">
        <v>3736</v>
      </c>
      <c r="N145" s="13">
        <v>25287</v>
      </c>
      <c r="O145" s="13">
        <v>637</v>
      </c>
      <c r="P145" s="13">
        <v>727</v>
      </c>
      <c r="Q145" s="13">
        <v>191669</v>
      </c>
      <c r="R145" s="13">
        <f t="shared" si="21"/>
        <v>4256</v>
      </c>
      <c r="S145" s="13"/>
      <c r="T145" s="13">
        <f t="shared" si="22"/>
        <v>212031</v>
      </c>
      <c r="U145" s="13">
        <f t="shared" si="24"/>
        <v>207775</v>
      </c>
      <c r="V145" s="13"/>
      <c r="W145" s="13">
        <f t="shared" si="25"/>
        <v>181124</v>
      </c>
      <c r="X145" s="13"/>
      <c r="Y145" s="13">
        <v>1</v>
      </c>
      <c r="Z145" s="13">
        <v>31</v>
      </c>
      <c r="AA145" s="13">
        <v>0</v>
      </c>
      <c r="AB145" s="13">
        <v>163</v>
      </c>
      <c r="AC145" s="13">
        <v>0</v>
      </c>
      <c r="AD145" s="13">
        <v>708</v>
      </c>
      <c r="AE145" s="13">
        <v>0</v>
      </c>
      <c r="AF145" s="13">
        <v>10</v>
      </c>
      <c r="AG145" s="13">
        <f t="shared" si="23"/>
        <v>913</v>
      </c>
      <c r="AH145" s="13">
        <v>0</v>
      </c>
      <c r="AI145" s="13">
        <v>913</v>
      </c>
      <c r="AJ145" s="13">
        <v>709</v>
      </c>
      <c r="AK145" s="13">
        <v>65</v>
      </c>
      <c r="AL145" s="13">
        <v>732</v>
      </c>
      <c r="AM145" s="13">
        <v>0</v>
      </c>
      <c r="AN145" s="13">
        <v>286</v>
      </c>
      <c r="AO145" s="13">
        <v>0</v>
      </c>
      <c r="AP145" s="13">
        <v>2705</v>
      </c>
      <c r="AQ145" s="13">
        <v>646</v>
      </c>
      <c r="AR145" s="13">
        <v>59</v>
      </c>
      <c r="AS145" s="13">
        <v>1</v>
      </c>
      <c r="AT145" s="13">
        <v>0</v>
      </c>
      <c r="AU145" s="13">
        <v>706</v>
      </c>
      <c r="AV145" s="13">
        <v>60</v>
      </c>
      <c r="AW145" s="13">
        <v>23</v>
      </c>
      <c r="AX145" s="13">
        <v>242</v>
      </c>
      <c r="AY145" s="13">
        <v>325</v>
      </c>
      <c r="AZ145" s="13"/>
      <c r="BA145" s="13">
        <v>850</v>
      </c>
      <c r="BB145" s="13"/>
      <c r="BC145" s="13">
        <v>1455</v>
      </c>
      <c r="BD145" s="13">
        <v>2234</v>
      </c>
      <c r="BE145" s="13">
        <v>4539</v>
      </c>
      <c r="BF145" s="13">
        <v>16446</v>
      </c>
      <c r="BG145" s="13">
        <v>2624</v>
      </c>
      <c r="BH145" s="13">
        <v>19070</v>
      </c>
      <c r="BI145" s="13"/>
      <c r="BJ145" s="13">
        <v>0</v>
      </c>
      <c r="BK145" s="13">
        <v>0</v>
      </c>
      <c r="BL145" s="13">
        <v>830</v>
      </c>
      <c r="BM145" s="13">
        <v>0</v>
      </c>
      <c r="BN145" s="13">
        <v>848</v>
      </c>
      <c r="BO145" s="13">
        <v>25287</v>
      </c>
      <c r="BP145" s="13">
        <v>637</v>
      </c>
      <c r="BQ145" s="13"/>
      <c r="BR145" s="13">
        <v>9850</v>
      </c>
      <c r="BS145" s="13">
        <v>6900</v>
      </c>
      <c r="BT145" s="13">
        <v>70</v>
      </c>
      <c r="BU145" s="13">
        <v>0</v>
      </c>
      <c r="BV145" s="13">
        <v>16820</v>
      </c>
      <c r="BW145" s="13">
        <v>5</v>
      </c>
      <c r="BX145" s="13">
        <v>980</v>
      </c>
      <c r="BY145" s="13">
        <v>35</v>
      </c>
      <c r="BZ145" s="13">
        <v>0</v>
      </c>
      <c r="CA145" s="13">
        <v>1020</v>
      </c>
      <c r="CB145" s="13">
        <v>1910</v>
      </c>
    </row>
    <row r="146" spans="1:80" x14ac:dyDescent="0.45">
      <c r="A146" t="s">
        <v>275</v>
      </c>
      <c r="B146" t="s">
        <v>276</v>
      </c>
      <c r="C146" s="13">
        <v>13867</v>
      </c>
      <c r="D146" s="13">
        <v>1588</v>
      </c>
      <c r="E146" s="13">
        <v>18490</v>
      </c>
      <c r="F146" s="13">
        <v>5359</v>
      </c>
      <c r="G146" s="13">
        <f t="shared" si="20"/>
        <v>23849</v>
      </c>
      <c r="H146" s="13">
        <v>0</v>
      </c>
      <c r="I146" s="13">
        <v>0</v>
      </c>
      <c r="J146" s="13">
        <v>4666</v>
      </c>
      <c r="K146" s="13">
        <v>43970</v>
      </c>
      <c r="L146" s="13">
        <v>168218</v>
      </c>
      <c r="M146" s="13">
        <v>58085</v>
      </c>
      <c r="N146" s="13">
        <v>58467</v>
      </c>
      <c r="O146" s="13">
        <v>208</v>
      </c>
      <c r="P146" s="13">
        <v>1977</v>
      </c>
      <c r="Q146" s="13">
        <v>330925</v>
      </c>
      <c r="R146" s="13">
        <f t="shared" si="21"/>
        <v>42055</v>
      </c>
      <c r="S146" s="13"/>
      <c r="T146" s="13">
        <f t="shared" si="22"/>
        <v>374895</v>
      </c>
      <c r="U146" s="13">
        <f t="shared" si="24"/>
        <v>332840</v>
      </c>
      <c r="V146" s="13"/>
      <c r="W146" s="13">
        <f t="shared" si="25"/>
        <v>272188</v>
      </c>
      <c r="X146" s="13"/>
      <c r="Y146" s="13">
        <v>2954</v>
      </c>
      <c r="Z146" s="13">
        <v>5451</v>
      </c>
      <c r="AA146" s="13">
        <v>2617</v>
      </c>
      <c r="AB146" s="13">
        <v>957</v>
      </c>
      <c r="AC146" s="13">
        <v>1400</v>
      </c>
      <c r="AD146" s="13">
        <v>1152</v>
      </c>
      <c r="AE146" s="13">
        <v>3675</v>
      </c>
      <c r="AF146" s="13">
        <v>0</v>
      </c>
      <c r="AG146" s="13">
        <f t="shared" si="23"/>
        <v>18206</v>
      </c>
      <c r="AH146" s="13">
        <v>905</v>
      </c>
      <c r="AI146" s="13">
        <v>19111</v>
      </c>
      <c r="AJ146" s="13">
        <v>8447</v>
      </c>
      <c r="AK146" s="13">
        <v>1821</v>
      </c>
      <c r="AL146" s="13">
        <v>14681</v>
      </c>
      <c r="AM146" s="13">
        <v>0</v>
      </c>
      <c r="AN146" s="13">
        <v>4299</v>
      </c>
      <c r="AO146" s="13">
        <v>350</v>
      </c>
      <c r="AP146" s="13">
        <v>48709</v>
      </c>
      <c r="AQ146" s="13">
        <v>4883</v>
      </c>
      <c r="AR146" s="13">
        <v>32</v>
      </c>
      <c r="AS146" s="13">
        <v>1040</v>
      </c>
      <c r="AT146" s="13">
        <v>1576</v>
      </c>
      <c r="AU146" s="13">
        <v>7531</v>
      </c>
      <c r="AV146" s="13">
        <v>159</v>
      </c>
      <c r="AW146" s="13">
        <v>1008</v>
      </c>
      <c r="AX146" s="13">
        <v>678</v>
      </c>
      <c r="AY146" s="13">
        <v>1845</v>
      </c>
      <c r="AZ146" s="13"/>
      <c r="BA146" s="13">
        <v>904</v>
      </c>
      <c r="BB146" s="13"/>
      <c r="BC146" s="13">
        <v>492</v>
      </c>
      <c r="BD146" s="13">
        <v>3532</v>
      </c>
      <c r="BE146" s="13">
        <v>4928</v>
      </c>
      <c r="BF146" s="13">
        <v>26365</v>
      </c>
      <c r="BG146" s="13">
        <v>6800</v>
      </c>
      <c r="BH146" s="13">
        <v>33165</v>
      </c>
      <c r="BI146" s="13"/>
      <c r="BJ146" s="13">
        <v>11843</v>
      </c>
      <c r="BK146" s="13">
        <v>0</v>
      </c>
      <c r="BL146" s="13">
        <v>1218</v>
      </c>
      <c r="BM146" s="13">
        <v>1216</v>
      </c>
      <c r="BN146" s="13">
        <v>6097</v>
      </c>
      <c r="BO146" s="13">
        <v>58467</v>
      </c>
      <c r="BP146" s="13">
        <v>208</v>
      </c>
      <c r="BQ146" s="13"/>
      <c r="BR146" s="13">
        <v>9025</v>
      </c>
      <c r="BS146" s="13">
        <v>7830</v>
      </c>
      <c r="BT146" s="13">
        <v>0</v>
      </c>
      <c r="BU146" s="13">
        <v>0</v>
      </c>
      <c r="BV146" s="13">
        <v>16855</v>
      </c>
      <c r="BW146" s="13">
        <v>5</v>
      </c>
      <c r="BX146" s="13">
        <v>1695</v>
      </c>
      <c r="BY146" s="13">
        <v>10</v>
      </c>
      <c r="BZ146" s="13">
        <v>0</v>
      </c>
      <c r="CA146" s="13">
        <v>1705</v>
      </c>
      <c r="CB146" s="13">
        <v>3910</v>
      </c>
    </row>
    <row r="147" spans="1:80" x14ac:dyDescent="0.45">
      <c r="A147" t="s">
        <v>309</v>
      </c>
      <c r="B147" t="s">
        <v>310</v>
      </c>
      <c r="C147" s="13">
        <v>10544</v>
      </c>
      <c r="D147" s="13">
        <v>3485</v>
      </c>
      <c r="E147" s="13">
        <v>1924</v>
      </c>
      <c r="F147" s="13">
        <v>0</v>
      </c>
      <c r="G147" s="13">
        <f t="shared" si="20"/>
        <v>1924</v>
      </c>
      <c r="H147" s="13">
        <v>12416</v>
      </c>
      <c r="I147" s="13">
        <v>0</v>
      </c>
      <c r="J147" s="13">
        <v>2330</v>
      </c>
      <c r="K147" s="13">
        <v>30699</v>
      </c>
      <c r="L147" s="13">
        <v>111344</v>
      </c>
      <c r="M147" s="13">
        <v>4429</v>
      </c>
      <c r="N147" s="13">
        <v>33623</v>
      </c>
      <c r="O147" s="13">
        <v>302</v>
      </c>
      <c r="P147" s="13">
        <v>647</v>
      </c>
      <c r="Q147" s="13">
        <v>181044</v>
      </c>
      <c r="R147" s="13">
        <f t="shared" si="21"/>
        <v>2608</v>
      </c>
      <c r="S147" s="13"/>
      <c r="T147" s="13">
        <f t="shared" si="22"/>
        <v>211743</v>
      </c>
      <c r="U147" s="13">
        <f t="shared" si="24"/>
        <v>209135</v>
      </c>
      <c r="V147" s="13"/>
      <c r="W147" s="13">
        <f t="shared" si="25"/>
        <v>174563</v>
      </c>
      <c r="X147" s="13"/>
      <c r="Y147" s="13">
        <v>0</v>
      </c>
      <c r="Z147" s="13">
        <v>0</v>
      </c>
      <c r="AA147" s="13">
        <v>0</v>
      </c>
      <c r="AB147" s="13">
        <v>672</v>
      </c>
      <c r="AC147" s="13">
        <v>0</v>
      </c>
      <c r="AD147" s="13">
        <v>12</v>
      </c>
      <c r="AE147" s="13">
        <v>0</v>
      </c>
      <c r="AF147" s="13">
        <v>0</v>
      </c>
      <c r="AG147" s="13">
        <f t="shared" si="23"/>
        <v>684</v>
      </c>
      <c r="AH147" s="13">
        <v>14</v>
      </c>
      <c r="AI147" s="13">
        <v>698</v>
      </c>
      <c r="AJ147" s="13">
        <v>0</v>
      </c>
      <c r="AK147" s="13">
        <v>390</v>
      </c>
      <c r="AL147" s="13">
        <v>1110</v>
      </c>
      <c r="AM147" s="13">
        <v>0</v>
      </c>
      <c r="AN147" s="13">
        <v>573</v>
      </c>
      <c r="AO147" s="13">
        <v>0</v>
      </c>
      <c r="AP147" s="13">
        <v>2771</v>
      </c>
      <c r="AQ147" s="13">
        <v>1018</v>
      </c>
      <c r="AR147" s="13">
        <v>280</v>
      </c>
      <c r="AS147" s="13">
        <v>0</v>
      </c>
      <c r="AT147" s="13">
        <v>0</v>
      </c>
      <c r="AU147" s="13">
        <v>1298</v>
      </c>
      <c r="AV147" s="13">
        <v>0</v>
      </c>
      <c r="AW147" s="13">
        <v>0</v>
      </c>
      <c r="AX147" s="13">
        <v>360</v>
      </c>
      <c r="AY147" s="13">
        <v>360</v>
      </c>
      <c r="AZ147" s="13"/>
      <c r="BA147" s="13">
        <v>0</v>
      </c>
      <c r="BB147" s="13"/>
      <c r="BC147" s="13">
        <v>0</v>
      </c>
      <c r="BD147" s="13">
        <v>15748</v>
      </c>
      <c r="BE147" s="13">
        <v>15748</v>
      </c>
      <c r="BF147" s="13">
        <v>9284</v>
      </c>
      <c r="BG147" s="13">
        <v>1591</v>
      </c>
      <c r="BH147" s="13">
        <v>10875</v>
      </c>
      <c r="BI147" s="13"/>
      <c r="BJ147" s="13">
        <v>0</v>
      </c>
      <c r="BK147" s="13">
        <v>0</v>
      </c>
      <c r="BL147" s="13">
        <v>0</v>
      </c>
      <c r="BM147" s="13">
        <v>0</v>
      </c>
      <c r="BN147" s="13">
        <v>7000</v>
      </c>
      <c r="BO147" s="13">
        <v>33623</v>
      </c>
      <c r="BP147" s="13">
        <v>302</v>
      </c>
      <c r="BQ147" s="13"/>
      <c r="BR147" s="13">
        <v>10080</v>
      </c>
      <c r="BS147" s="13">
        <v>7035</v>
      </c>
      <c r="BT147" s="13">
        <v>5</v>
      </c>
      <c r="BU147" s="13">
        <v>0</v>
      </c>
      <c r="BV147" s="13">
        <v>17125</v>
      </c>
      <c r="BW147" s="13">
        <v>10</v>
      </c>
      <c r="BX147" s="13">
        <v>1075</v>
      </c>
      <c r="BY147" s="13">
        <v>45</v>
      </c>
      <c r="BZ147" s="13">
        <v>0</v>
      </c>
      <c r="CA147" s="13">
        <v>1125</v>
      </c>
      <c r="CB147" s="13">
        <v>1960</v>
      </c>
    </row>
    <row r="148" spans="1:80" x14ac:dyDescent="0.45">
      <c r="A148" t="s">
        <v>235</v>
      </c>
      <c r="B148" t="s">
        <v>236</v>
      </c>
      <c r="C148" s="13">
        <v>7969</v>
      </c>
      <c r="D148" s="13">
        <v>1216</v>
      </c>
      <c r="E148" s="13">
        <v>5524</v>
      </c>
      <c r="F148" s="13">
        <v>0</v>
      </c>
      <c r="G148" s="13">
        <f t="shared" si="20"/>
        <v>5524</v>
      </c>
      <c r="H148" s="13">
        <v>0</v>
      </c>
      <c r="I148" s="13">
        <v>150</v>
      </c>
      <c r="J148" s="13">
        <v>1188</v>
      </c>
      <c r="K148" s="13">
        <v>16047</v>
      </c>
      <c r="L148" s="13">
        <v>132657</v>
      </c>
      <c r="M148" s="13">
        <v>12674</v>
      </c>
      <c r="N148" s="13">
        <v>8034</v>
      </c>
      <c r="O148" s="13">
        <v>3104</v>
      </c>
      <c r="P148" s="13">
        <v>1</v>
      </c>
      <c r="Q148" s="13">
        <v>172517</v>
      </c>
      <c r="R148" s="13">
        <f t="shared" si="21"/>
        <v>10461</v>
      </c>
      <c r="S148" s="13"/>
      <c r="T148" s="13">
        <f t="shared" si="22"/>
        <v>188564</v>
      </c>
      <c r="U148" s="13">
        <f t="shared" si="24"/>
        <v>178103</v>
      </c>
      <c r="V148" s="13"/>
      <c r="W148" s="13">
        <f t="shared" si="25"/>
        <v>166964</v>
      </c>
      <c r="X148" s="13"/>
      <c r="Y148" s="13">
        <v>28</v>
      </c>
      <c r="Z148" s="13">
        <v>0</v>
      </c>
      <c r="AA148" s="13">
        <v>130</v>
      </c>
      <c r="AB148" s="13">
        <v>2957</v>
      </c>
      <c r="AC148" s="13">
        <v>120</v>
      </c>
      <c r="AD148" s="13">
        <v>1443</v>
      </c>
      <c r="AE148" s="13">
        <v>259</v>
      </c>
      <c r="AF148" s="13">
        <v>0</v>
      </c>
      <c r="AG148" s="13">
        <f t="shared" si="23"/>
        <v>4937</v>
      </c>
      <c r="AH148" s="13">
        <v>140</v>
      </c>
      <c r="AI148" s="13">
        <v>5077</v>
      </c>
      <c r="AJ148" s="13">
        <v>792</v>
      </c>
      <c r="AK148" s="13">
        <v>10</v>
      </c>
      <c r="AL148" s="13">
        <v>2192</v>
      </c>
      <c r="AM148" s="13">
        <v>-13</v>
      </c>
      <c r="AN148" s="13">
        <v>1959</v>
      </c>
      <c r="AO148" s="13">
        <v>33</v>
      </c>
      <c r="AP148" s="13">
        <v>10050</v>
      </c>
      <c r="AQ148" s="13">
        <v>2037</v>
      </c>
      <c r="AR148" s="13">
        <v>0</v>
      </c>
      <c r="AS148" s="13">
        <v>203</v>
      </c>
      <c r="AT148" s="13">
        <v>249</v>
      </c>
      <c r="AU148" s="13">
        <v>2489</v>
      </c>
      <c r="AV148" s="13">
        <v>0</v>
      </c>
      <c r="AW148" s="13">
        <v>95</v>
      </c>
      <c r="AX148" s="13">
        <v>40</v>
      </c>
      <c r="AY148" s="13">
        <v>135</v>
      </c>
      <c r="AZ148" s="13"/>
      <c r="BA148" s="13">
        <v>1281</v>
      </c>
      <c r="BB148" s="13"/>
      <c r="BC148" s="13">
        <v>0</v>
      </c>
      <c r="BD148" s="13">
        <v>2062</v>
      </c>
      <c r="BE148" s="13">
        <v>3343</v>
      </c>
      <c r="BF148" s="13">
        <v>0</v>
      </c>
      <c r="BG148" s="13">
        <v>1456</v>
      </c>
      <c r="BH148" s="13">
        <v>1456</v>
      </c>
      <c r="BI148" s="13"/>
      <c r="BJ148" s="13">
        <v>1</v>
      </c>
      <c r="BK148" s="13">
        <v>0</v>
      </c>
      <c r="BL148" s="13">
        <v>635</v>
      </c>
      <c r="BM148" s="13">
        <v>19</v>
      </c>
      <c r="BN148" s="13">
        <v>2580</v>
      </c>
      <c r="BO148" s="13">
        <v>8034</v>
      </c>
      <c r="BP148" s="13">
        <v>3104</v>
      </c>
      <c r="BQ148" s="13"/>
      <c r="BR148" s="13">
        <v>9840</v>
      </c>
      <c r="BS148" s="13">
        <v>7450</v>
      </c>
      <c r="BT148" s="13">
        <v>0</v>
      </c>
      <c r="BU148" s="13">
        <v>0</v>
      </c>
      <c r="BV148" s="13">
        <v>17295</v>
      </c>
      <c r="BW148" s="13">
        <v>0</v>
      </c>
      <c r="BX148" s="13">
        <v>925</v>
      </c>
      <c r="BY148" s="13">
        <v>0</v>
      </c>
      <c r="BZ148" s="13">
        <v>0</v>
      </c>
      <c r="CA148" s="13">
        <v>925</v>
      </c>
      <c r="CB148" s="13">
        <v>2070</v>
      </c>
    </row>
    <row r="149" spans="1:80" x14ac:dyDescent="0.45">
      <c r="A149" t="s">
        <v>411</v>
      </c>
      <c r="B149" t="s">
        <v>412</v>
      </c>
      <c r="C149" s="13">
        <v>5597</v>
      </c>
      <c r="D149" s="13">
        <v>2474</v>
      </c>
      <c r="E149" s="13">
        <v>17426</v>
      </c>
      <c r="F149" s="13">
        <v>3238</v>
      </c>
      <c r="G149" s="13">
        <f t="shared" si="20"/>
        <v>20664</v>
      </c>
      <c r="H149" s="13">
        <v>0</v>
      </c>
      <c r="I149" s="13">
        <v>0</v>
      </c>
      <c r="J149" s="13">
        <v>1802</v>
      </c>
      <c r="K149" s="13">
        <v>30537</v>
      </c>
      <c r="L149" s="13">
        <v>183632</v>
      </c>
      <c r="M149" s="13">
        <v>39389</v>
      </c>
      <c r="N149" s="13">
        <v>54584</v>
      </c>
      <c r="O149" s="13">
        <v>5974</v>
      </c>
      <c r="P149" s="13">
        <v>7499</v>
      </c>
      <c r="Q149" s="13">
        <v>321615</v>
      </c>
      <c r="R149" s="13">
        <f t="shared" si="21"/>
        <v>38017</v>
      </c>
      <c r="S149" s="13"/>
      <c r="T149" s="13">
        <f t="shared" si="22"/>
        <v>352152</v>
      </c>
      <c r="U149" s="13">
        <f t="shared" si="24"/>
        <v>314135</v>
      </c>
      <c r="V149" s="13"/>
      <c r="W149" s="13">
        <f t="shared" si="25"/>
        <v>246078</v>
      </c>
      <c r="X149" s="13"/>
      <c r="Y149" s="13">
        <v>3172</v>
      </c>
      <c r="Z149" s="13">
        <v>624</v>
      </c>
      <c r="AA149" s="13">
        <v>8791</v>
      </c>
      <c r="AB149" s="13">
        <v>2524</v>
      </c>
      <c r="AC149" s="13">
        <v>766</v>
      </c>
      <c r="AD149" s="13">
        <v>1047</v>
      </c>
      <c r="AE149" s="13">
        <v>399</v>
      </c>
      <c r="AF149" s="13">
        <v>30</v>
      </c>
      <c r="AG149" s="13">
        <f t="shared" si="23"/>
        <v>17353</v>
      </c>
      <c r="AH149" s="13">
        <v>981</v>
      </c>
      <c r="AI149" s="13">
        <v>18334</v>
      </c>
      <c r="AJ149" s="13">
        <v>2596</v>
      </c>
      <c r="AK149" s="13">
        <v>482</v>
      </c>
      <c r="AL149" s="13">
        <v>4548</v>
      </c>
      <c r="AM149" s="13">
        <v>0</v>
      </c>
      <c r="AN149" s="13">
        <v>3684</v>
      </c>
      <c r="AO149" s="13">
        <v>169</v>
      </c>
      <c r="AP149" s="13">
        <v>29813</v>
      </c>
      <c r="AQ149" s="13">
        <v>5214</v>
      </c>
      <c r="AR149" s="13">
        <v>82</v>
      </c>
      <c r="AS149" s="13">
        <v>2061</v>
      </c>
      <c r="AT149" s="13">
        <v>773</v>
      </c>
      <c r="AU149" s="13">
        <v>8130</v>
      </c>
      <c r="AV149" s="13">
        <v>87</v>
      </c>
      <c r="AW149" s="13">
        <v>637</v>
      </c>
      <c r="AX149" s="13">
        <v>722</v>
      </c>
      <c r="AY149" s="13">
        <v>1446</v>
      </c>
      <c r="AZ149" s="13"/>
      <c r="BA149" s="13">
        <v>1864</v>
      </c>
      <c r="BB149" s="13"/>
      <c r="BC149" s="13">
        <v>75</v>
      </c>
      <c r="BD149" s="13">
        <v>18227</v>
      </c>
      <c r="BE149" s="13">
        <v>20166</v>
      </c>
      <c r="BF149" s="13">
        <v>1109</v>
      </c>
      <c r="BG149" s="13">
        <v>9142</v>
      </c>
      <c r="BH149" s="13">
        <v>10251</v>
      </c>
      <c r="BI149" s="13"/>
      <c r="BJ149" s="13">
        <v>98</v>
      </c>
      <c r="BK149" s="13">
        <v>14</v>
      </c>
      <c r="BL149" s="13">
        <v>110</v>
      </c>
      <c r="BM149" s="13">
        <v>32</v>
      </c>
      <c r="BN149" s="13">
        <v>23913</v>
      </c>
      <c r="BO149" s="13">
        <v>54584</v>
      </c>
      <c r="BP149" s="13">
        <v>5974</v>
      </c>
      <c r="BQ149" s="13"/>
      <c r="BR149" s="13">
        <v>9960</v>
      </c>
      <c r="BS149" s="13">
        <v>7835</v>
      </c>
      <c r="BT149" s="13">
        <v>10</v>
      </c>
      <c r="BU149" s="13">
        <v>0</v>
      </c>
      <c r="BV149" s="13">
        <v>17805</v>
      </c>
      <c r="BW149" s="13">
        <v>20</v>
      </c>
      <c r="BX149" s="13">
        <v>1905</v>
      </c>
      <c r="BY149" s="13">
        <v>0</v>
      </c>
      <c r="BZ149" s="13">
        <v>0</v>
      </c>
      <c r="CA149" s="13">
        <v>1925</v>
      </c>
      <c r="CB149" s="13">
        <v>4195</v>
      </c>
    </row>
    <row r="150" spans="1:80" x14ac:dyDescent="0.45">
      <c r="A150" t="s">
        <v>125</v>
      </c>
      <c r="B150" t="s">
        <v>126</v>
      </c>
      <c r="C150" s="13">
        <v>6269</v>
      </c>
      <c r="D150" s="13">
        <v>593</v>
      </c>
      <c r="E150" s="13">
        <v>3166</v>
      </c>
      <c r="F150" s="13">
        <v>0</v>
      </c>
      <c r="G150" s="13">
        <f t="shared" si="20"/>
        <v>3166</v>
      </c>
      <c r="H150" s="13">
        <v>0</v>
      </c>
      <c r="I150" s="13">
        <v>0</v>
      </c>
      <c r="J150" s="13">
        <v>1094</v>
      </c>
      <c r="K150" s="13">
        <v>11122</v>
      </c>
      <c r="L150" s="13">
        <v>127107</v>
      </c>
      <c r="M150" s="13">
        <v>6575</v>
      </c>
      <c r="N150" s="13">
        <v>15115</v>
      </c>
      <c r="O150" s="13">
        <v>200</v>
      </c>
      <c r="P150" s="13">
        <v>69</v>
      </c>
      <c r="Q150" s="13">
        <v>160188</v>
      </c>
      <c r="R150" s="13">
        <f t="shared" si="21"/>
        <v>3965</v>
      </c>
      <c r="S150" s="13"/>
      <c r="T150" s="13">
        <f t="shared" si="22"/>
        <v>171310</v>
      </c>
      <c r="U150" s="13">
        <f t="shared" si="24"/>
        <v>167345</v>
      </c>
      <c r="V150" s="13"/>
      <c r="W150" s="13">
        <f t="shared" si="25"/>
        <v>151961</v>
      </c>
      <c r="X150" s="13"/>
      <c r="Y150" s="13">
        <v>0</v>
      </c>
      <c r="Z150" s="13">
        <v>0</v>
      </c>
      <c r="AA150" s="13">
        <v>127</v>
      </c>
      <c r="AB150" s="13">
        <v>367</v>
      </c>
      <c r="AC150" s="13">
        <v>-28</v>
      </c>
      <c r="AD150" s="13">
        <v>333</v>
      </c>
      <c r="AE150" s="13">
        <v>0</v>
      </c>
      <c r="AF150" s="13">
        <v>0</v>
      </c>
      <c r="AG150" s="13">
        <f t="shared" si="23"/>
        <v>799</v>
      </c>
      <c r="AH150" s="13">
        <v>123</v>
      </c>
      <c r="AI150" s="13">
        <v>922</v>
      </c>
      <c r="AJ150" s="13">
        <v>58</v>
      </c>
      <c r="AK150" s="13">
        <v>653</v>
      </c>
      <c r="AL150" s="13">
        <v>3069</v>
      </c>
      <c r="AM150" s="13">
        <v>0</v>
      </c>
      <c r="AN150" s="13">
        <v>317</v>
      </c>
      <c r="AO150" s="13">
        <v>60</v>
      </c>
      <c r="AP150" s="13">
        <v>5079</v>
      </c>
      <c r="AQ150" s="13">
        <v>1360</v>
      </c>
      <c r="AR150" s="13">
        <v>0</v>
      </c>
      <c r="AS150" s="13">
        <v>0</v>
      </c>
      <c r="AT150" s="13">
        <v>67</v>
      </c>
      <c r="AU150" s="13">
        <v>1427</v>
      </c>
      <c r="AV150" s="13">
        <v>0</v>
      </c>
      <c r="AW150" s="13">
        <v>0</v>
      </c>
      <c r="AX150" s="13">
        <v>69</v>
      </c>
      <c r="AY150" s="13">
        <v>69</v>
      </c>
      <c r="AZ150" s="13"/>
      <c r="BA150" s="13">
        <v>126</v>
      </c>
      <c r="BB150" s="13"/>
      <c r="BC150" s="13">
        <v>0</v>
      </c>
      <c r="BD150" s="13">
        <v>224</v>
      </c>
      <c r="BE150" s="13">
        <v>350</v>
      </c>
      <c r="BF150" s="13">
        <v>9673</v>
      </c>
      <c r="BG150" s="13">
        <v>121</v>
      </c>
      <c r="BH150" s="13">
        <v>9794</v>
      </c>
      <c r="BI150" s="13"/>
      <c r="BJ150" s="13">
        <v>125</v>
      </c>
      <c r="BK150" s="13">
        <v>0</v>
      </c>
      <c r="BL150" s="13">
        <v>0</v>
      </c>
      <c r="BM150" s="13">
        <v>0</v>
      </c>
      <c r="BN150" s="13">
        <v>4846</v>
      </c>
      <c r="BO150" s="13">
        <v>15115</v>
      </c>
      <c r="BP150" s="13">
        <v>200</v>
      </c>
      <c r="BQ150" s="13"/>
      <c r="BR150" s="13">
        <v>9835</v>
      </c>
      <c r="BS150" s="13">
        <v>8015</v>
      </c>
      <c r="BT150" s="13">
        <v>30</v>
      </c>
      <c r="BU150" s="13">
        <v>0</v>
      </c>
      <c r="BV150" s="13">
        <v>17880</v>
      </c>
      <c r="BW150" s="13">
        <v>0</v>
      </c>
      <c r="BX150" s="13">
        <v>935</v>
      </c>
      <c r="BY150" s="13">
        <v>0</v>
      </c>
      <c r="BZ150" s="13">
        <v>0</v>
      </c>
      <c r="CA150" s="13">
        <v>935</v>
      </c>
      <c r="CB150" s="13">
        <v>1865</v>
      </c>
    </row>
    <row r="151" spans="1:80" x14ac:dyDescent="0.45">
      <c r="A151" t="s">
        <v>191</v>
      </c>
      <c r="B151" t="s">
        <v>192</v>
      </c>
      <c r="C151" s="13">
        <v>11336</v>
      </c>
      <c r="D151" s="13">
        <v>960</v>
      </c>
      <c r="E151" s="13">
        <v>16023</v>
      </c>
      <c r="F151" s="13">
        <v>3719</v>
      </c>
      <c r="G151" s="13">
        <f t="shared" si="20"/>
        <v>19742</v>
      </c>
      <c r="H151" s="13">
        <v>0</v>
      </c>
      <c r="I151" s="13">
        <v>0</v>
      </c>
      <c r="J151" s="13">
        <v>2665</v>
      </c>
      <c r="K151" s="13">
        <v>34703</v>
      </c>
      <c r="L151" s="13">
        <v>158351</v>
      </c>
      <c r="M151" s="13">
        <v>55904</v>
      </c>
      <c r="N151" s="13">
        <v>54340</v>
      </c>
      <c r="O151" s="13">
        <v>1188</v>
      </c>
      <c r="P151" s="13">
        <v>3148</v>
      </c>
      <c r="Q151" s="13">
        <v>307634</v>
      </c>
      <c r="R151" s="13">
        <f t="shared" si="21"/>
        <v>45430</v>
      </c>
      <c r="S151" s="13"/>
      <c r="T151" s="13">
        <f t="shared" si="22"/>
        <v>342337</v>
      </c>
      <c r="U151" s="13">
        <f t="shared" si="24"/>
        <v>296907</v>
      </c>
      <c r="V151" s="13"/>
      <c r="W151" s="13">
        <f t="shared" si="25"/>
        <v>238231</v>
      </c>
      <c r="X151" s="13"/>
      <c r="Y151" s="13">
        <v>15793</v>
      </c>
      <c r="Z151" s="13">
        <v>461</v>
      </c>
      <c r="AA151" s="13">
        <v>4315</v>
      </c>
      <c r="AB151" s="13">
        <v>1837</v>
      </c>
      <c r="AC151" s="13">
        <v>1437</v>
      </c>
      <c r="AD151" s="13">
        <v>1273</v>
      </c>
      <c r="AE151" s="13">
        <v>20</v>
      </c>
      <c r="AF151" s="13">
        <v>552</v>
      </c>
      <c r="AG151" s="13">
        <f t="shared" si="23"/>
        <v>25688</v>
      </c>
      <c r="AH151" s="13">
        <v>1203</v>
      </c>
      <c r="AI151" s="13">
        <v>26891</v>
      </c>
      <c r="AJ151" s="13">
        <v>11634</v>
      </c>
      <c r="AK151" s="13">
        <v>441</v>
      </c>
      <c r="AL151" s="13">
        <v>7431</v>
      </c>
      <c r="AM151" s="13">
        <v>0</v>
      </c>
      <c r="AN151" s="13">
        <v>1044</v>
      </c>
      <c r="AO151" s="13">
        <v>405</v>
      </c>
      <c r="AP151" s="13">
        <v>47846</v>
      </c>
      <c r="AQ151" s="13">
        <v>5231</v>
      </c>
      <c r="AR151" s="13">
        <v>22</v>
      </c>
      <c r="AS151" s="13">
        <v>131</v>
      </c>
      <c r="AT151" s="13">
        <v>486</v>
      </c>
      <c r="AU151" s="13">
        <v>5870</v>
      </c>
      <c r="AV151" s="13">
        <v>322</v>
      </c>
      <c r="AW151" s="13">
        <v>401</v>
      </c>
      <c r="AX151" s="13">
        <v>1465</v>
      </c>
      <c r="AY151" s="13">
        <v>2188</v>
      </c>
      <c r="AZ151" s="13"/>
      <c r="BA151" s="13">
        <v>756</v>
      </c>
      <c r="BB151" s="13"/>
      <c r="BC151" s="13">
        <v>33</v>
      </c>
      <c r="BD151" s="13">
        <v>3984</v>
      </c>
      <c r="BE151" s="13">
        <v>4773</v>
      </c>
      <c r="BF151" s="13">
        <v>24187</v>
      </c>
      <c r="BG151" s="13">
        <v>4141</v>
      </c>
      <c r="BH151" s="13">
        <v>28328</v>
      </c>
      <c r="BI151" s="13"/>
      <c r="BJ151" s="13">
        <v>2062</v>
      </c>
      <c r="BK151" s="13">
        <v>0</v>
      </c>
      <c r="BL151" s="13">
        <v>1173</v>
      </c>
      <c r="BM151" s="13">
        <v>296</v>
      </c>
      <c r="BN151" s="13">
        <v>17708</v>
      </c>
      <c r="BO151" s="13">
        <v>54340</v>
      </c>
      <c r="BP151" s="13">
        <v>1188</v>
      </c>
      <c r="BQ151" s="13"/>
      <c r="BR151" s="13">
        <v>10680</v>
      </c>
      <c r="BS151" s="13">
        <v>7225</v>
      </c>
      <c r="BT151" s="13">
        <v>25</v>
      </c>
      <c r="BU151" s="13">
        <v>0</v>
      </c>
      <c r="BV151" s="13">
        <v>17925</v>
      </c>
      <c r="BW151" s="13">
        <v>0</v>
      </c>
      <c r="BX151" s="13">
        <v>1995</v>
      </c>
      <c r="BY151" s="13">
        <v>0</v>
      </c>
      <c r="BZ151" s="13">
        <v>0</v>
      </c>
      <c r="CA151" s="13">
        <v>1995</v>
      </c>
      <c r="CB151" s="13">
        <v>4035</v>
      </c>
    </row>
    <row r="152" spans="1:80" x14ac:dyDescent="0.45">
      <c r="A152" t="s">
        <v>327</v>
      </c>
      <c r="B152" t="s">
        <v>328</v>
      </c>
      <c r="C152" s="13">
        <v>8726</v>
      </c>
      <c r="D152" s="13">
        <v>839</v>
      </c>
      <c r="E152" s="13">
        <v>17818</v>
      </c>
      <c r="F152" s="13">
        <v>5096</v>
      </c>
      <c r="G152" s="13">
        <f t="shared" si="20"/>
        <v>22914</v>
      </c>
      <c r="H152" s="13">
        <v>697</v>
      </c>
      <c r="I152" s="13">
        <v>0</v>
      </c>
      <c r="J152" s="13">
        <v>2900</v>
      </c>
      <c r="K152" s="13">
        <v>36076</v>
      </c>
      <c r="L152" s="13">
        <v>163832</v>
      </c>
      <c r="M152" s="13">
        <v>38927</v>
      </c>
      <c r="N152" s="13">
        <v>70473</v>
      </c>
      <c r="O152" s="13">
        <v>621</v>
      </c>
      <c r="P152" s="13">
        <v>1887</v>
      </c>
      <c r="Q152" s="13">
        <v>311816</v>
      </c>
      <c r="R152" s="13">
        <f t="shared" si="21"/>
        <v>39055</v>
      </c>
      <c r="S152" s="13"/>
      <c r="T152" s="13">
        <f t="shared" si="22"/>
        <v>347892</v>
      </c>
      <c r="U152" s="13">
        <f t="shared" si="24"/>
        <v>308837</v>
      </c>
      <c r="V152" s="13"/>
      <c r="W152" s="13">
        <f t="shared" si="25"/>
        <v>235856</v>
      </c>
      <c r="X152" s="13"/>
      <c r="Y152" s="13">
        <v>122</v>
      </c>
      <c r="Z152" s="13">
        <v>427</v>
      </c>
      <c r="AA152" s="13">
        <v>1041</v>
      </c>
      <c r="AB152" s="13">
        <v>12558</v>
      </c>
      <c r="AC152" s="13">
        <v>1187</v>
      </c>
      <c r="AD152" s="13">
        <v>411</v>
      </c>
      <c r="AE152" s="13">
        <v>395</v>
      </c>
      <c r="AF152" s="13">
        <v>0</v>
      </c>
      <c r="AG152" s="13">
        <f t="shared" si="23"/>
        <v>16141</v>
      </c>
      <c r="AH152" s="13">
        <v>700</v>
      </c>
      <c r="AI152" s="13">
        <v>16841</v>
      </c>
      <c r="AJ152" s="13">
        <v>438</v>
      </c>
      <c r="AK152" s="13">
        <v>2354</v>
      </c>
      <c r="AL152" s="13">
        <v>10575</v>
      </c>
      <c r="AM152" s="13">
        <v>0</v>
      </c>
      <c r="AN152" s="13">
        <v>4173</v>
      </c>
      <c r="AO152" s="13">
        <v>234</v>
      </c>
      <c r="AP152" s="13">
        <v>34615</v>
      </c>
      <c r="AQ152" s="13">
        <v>2514</v>
      </c>
      <c r="AR152" s="13">
        <v>68</v>
      </c>
      <c r="AS152" s="13">
        <v>343</v>
      </c>
      <c r="AT152" s="13">
        <v>172</v>
      </c>
      <c r="AU152" s="13">
        <v>3097</v>
      </c>
      <c r="AV152" s="13">
        <v>34</v>
      </c>
      <c r="AW152" s="13">
        <v>585</v>
      </c>
      <c r="AX152" s="13">
        <v>596</v>
      </c>
      <c r="AY152" s="13">
        <v>1215</v>
      </c>
      <c r="AZ152" s="13"/>
      <c r="BA152" s="13">
        <v>744</v>
      </c>
      <c r="BB152" s="13"/>
      <c r="BC152" s="13">
        <v>25</v>
      </c>
      <c r="BD152" s="13">
        <v>18052</v>
      </c>
      <c r="BE152" s="13">
        <v>18821</v>
      </c>
      <c r="BF152" s="13">
        <v>35094</v>
      </c>
      <c r="BG152" s="13">
        <v>14505</v>
      </c>
      <c r="BH152" s="13">
        <v>49599</v>
      </c>
      <c r="BI152" s="13"/>
      <c r="BJ152" s="13">
        <v>0</v>
      </c>
      <c r="BK152" s="13">
        <v>473</v>
      </c>
      <c r="BL152" s="13">
        <v>1000</v>
      </c>
      <c r="BM152" s="13">
        <v>580</v>
      </c>
      <c r="BN152" s="13">
        <v>0</v>
      </c>
      <c r="BO152" s="13">
        <v>70473</v>
      </c>
      <c r="BP152" s="13">
        <v>621</v>
      </c>
      <c r="BQ152" s="13"/>
      <c r="BR152" s="13">
        <v>7385</v>
      </c>
      <c r="BS152" s="13">
        <v>10640</v>
      </c>
      <c r="BT152" s="13">
        <v>0</v>
      </c>
      <c r="BU152" s="13">
        <v>0</v>
      </c>
      <c r="BV152" s="13">
        <v>18025</v>
      </c>
      <c r="BW152" s="13">
        <v>0</v>
      </c>
      <c r="BX152" s="13">
        <v>1595</v>
      </c>
      <c r="BY152" s="13">
        <v>55</v>
      </c>
      <c r="BZ152" s="13">
        <v>0</v>
      </c>
      <c r="CA152" s="13">
        <v>1650</v>
      </c>
      <c r="CB152" s="13">
        <v>3765</v>
      </c>
    </row>
    <row r="153" spans="1:80" x14ac:dyDescent="0.45">
      <c r="A153" t="s">
        <v>101</v>
      </c>
      <c r="B153" t="s">
        <v>102</v>
      </c>
      <c r="C153" s="13">
        <v>8498</v>
      </c>
      <c r="D153" s="13">
        <v>2530</v>
      </c>
      <c r="E153" s="13">
        <v>17456</v>
      </c>
      <c r="F153" s="13">
        <v>3370</v>
      </c>
      <c r="G153" s="13">
        <f t="shared" si="20"/>
        <v>20826</v>
      </c>
      <c r="H153" s="13">
        <v>102</v>
      </c>
      <c r="I153" s="13">
        <v>0</v>
      </c>
      <c r="J153" s="13">
        <v>3013</v>
      </c>
      <c r="K153" s="13">
        <v>34969</v>
      </c>
      <c r="L153" s="13">
        <v>169757</v>
      </c>
      <c r="M153" s="13">
        <v>39642</v>
      </c>
      <c r="N153" s="13">
        <v>52967</v>
      </c>
      <c r="O153" s="13">
        <v>3231</v>
      </c>
      <c r="P153" s="13">
        <v>9178</v>
      </c>
      <c r="Q153" s="13">
        <v>309744</v>
      </c>
      <c r="R153" s="13">
        <f t="shared" si="21"/>
        <v>38905</v>
      </c>
      <c r="S153" s="13"/>
      <c r="T153" s="13">
        <f t="shared" si="22"/>
        <v>344713</v>
      </c>
      <c r="U153" s="13">
        <f t="shared" si="24"/>
        <v>305808</v>
      </c>
      <c r="V153" s="13"/>
      <c r="W153" s="13">
        <f t="shared" si="25"/>
        <v>240432</v>
      </c>
      <c r="X153" s="13"/>
      <c r="Y153" s="13">
        <v>1442</v>
      </c>
      <c r="Z153" s="13">
        <v>1360</v>
      </c>
      <c r="AA153" s="13">
        <v>421</v>
      </c>
      <c r="AB153" s="13">
        <v>13160</v>
      </c>
      <c r="AC153" s="13">
        <v>1456</v>
      </c>
      <c r="AD153" s="13">
        <v>94</v>
      </c>
      <c r="AE153" s="13">
        <v>146</v>
      </c>
      <c r="AF153" s="13">
        <v>0</v>
      </c>
      <c r="AG153" s="13">
        <f t="shared" si="23"/>
        <v>18079</v>
      </c>
      <c r="AH153" s="13">
        <v>2495</v>
      </c>
      <c r="AI153" s="13">
        <v>20574</v>
      </c>
      <c r="AJ153" s="13">
        <v>2120</v>
      </c>
      <c r="AK153" s="13">
        <v>231</v>
      </c>
      <c r="AL153" s="13">
        <v>4481</v>
      </c>
      <c r="AM153" s="13">
        <v>0</v>
      </c>
      <c r="AN153" s="13">
        <v>3659</v>
      </c>
      <c r="AO153" s="13">
        <v>312</v>
      </c>
      <c r="AP153" s="13">
        <v>31377</v>
      </c>
      <c r="AQ153" s="13">
        <v>5684</v>
      </c>
      <c r="AR153" s="13">
        <v>35</v>
      </c>
      <c r="AS153" s="13">
        <v>145</v>
      </c>
      <c r="AT153" s="13">
        <v>39</v>
      </c>
      <c r="AU153" s="13">
        <v>5903</v>
      </c>
      <c r="AV153" s="13">
        <v>965</v>
      </c>
      <c r="AW153" s="13">
        <v>495</v>
      </c>
      <c r="AX153" s="13">
        <v>902</v>
      </c>
      <c r="AY153" s="13">
        <v>2362</v>
      </c>
      <c r="AZ153" s="13"/>
      <c r="BA153" s="13">
        <v>355</v>
      </c>
      <c r="BB153" s="13"/>
      <c r="BC153" s="13">
        <v>253</v>
      </c>
      <c r="BD153" s="13">
        <v>7304</v>
      </c>
      <c r="BE153" s="13">
        <v>7912</v>
      </c>
      <c r="BF153" s="13">
        <v>27952</v>
      </c>
      <c r="BG153" s="13">
        <v>6703</v>
      </c>
      <c r="BH153" s="13">
        <v>34655</v>
      </c>
      <c r="BI153" s="13"/>
      <c r="BJ153" s="13">
        <v>171</v>
      </c>
      <c r="BK153" s="13">
        <v>0</v>
      </c>
      <c r="BL153" s="13">
        <v>191</v>
      </c>
      <c r="BM153" s="13">
        <v>141</v>
      </c>
      <c r="BN153" s="13">
        <v>9897</v>
      </c>
      <c r="BO153" s="13">
        <v>52967</v>
      </c>
      <c r="BP153" s="13">
        <v>3231</v>
      </c>
      <c r="BQ153" s="13"/>
      <c r="BR153" s="13">
        <v>8540</v>
      </c>
      <c r="BS153" s="13">
        <v>9515</v>
      </c>
      <c r="BT153" s="13">
        <v>10</v>
      </c>
      <c r="BU153" s="13">
        <v>0</v>
      </c>
      <c r="BV153" s="13">
        <v>18065</v>
      </c>
      <c r="BW153" s="13">
        <v>0</v>
      </c>
      <c r="BX153" s="13">
        <v>1465</v>
      </c>
      <c r="BY153" s="13">
        <v>0</v>
      </c>
      <c r="BZ153" s="13">
        <v>0</v>
      </c>
      <c r="CA153" s="13">
        <v>1465</v>
      </c>
      <c r="CB153" s="13">
        <v>3595</v>
      </c>
    </row>
    <row r="154" spans="1:80" x14ac:dyDescent="0.45">
      <c r="A154" t="s">
        <v>473</v>
      </c>
      <c r="B154" t="s">
        <v>474</v>
      </c>
      <c r="C154" s="13">
        <v>10564</v>
      </c>
      <c r="D154" s="13">
        <v>1862</v>
      </c>
      <c r="E154" s="13">
        <v>1561</v>
      </c>
      <c r="F154" s="13">
        <v>0</v>
      </c>
      <c r="G154" s="13">
        <f t="shared" si="20"/>
        <v>1561</v>
      </c>
      <c r="H154" s="13">
        <v>0</v>
      </c>
      <c r="I154" s="13">
        <v>0</v>
      </c>
      <c r="J154" s="13">
        <v>1461</v>
      </c>
      <c r="K154" s="13">
        <v>15448</v>
      </c>
      <c r="L154" s="13">
        <v>110749</v>
      </c>
      <c r="M154" s="13">
        <v>3244</v>
      </c>
      <c r="N154" s="13">
        <v>15061</v>
      </c>
      <c r="O154" s="13">
        <v>395</v>
      </c>
      <c r="P154" s="13">
        <v>157</v>
      </c>
      <c r="Q154" s="13">
        <v>145054</v>
      </c>
      <c r="R154" s="13">
        <f t="shared" si="21"/>
        <v>1850</v>
      </c>
      <c r="S154" s="13"/>
      <c r="T154" s="13">
        <f t="shared" si="22"/>
        <v>160502</v>
      </c>
      <c r="U154" s="13">
        <f t="shared" si="24"/>
        <v>158652</v>
      </c>
      <c r="V154" s="13"/>
      <c r="W154" s="13">
        <f t="shared" si="25"/>
        <v>143039</v>
      </c>
      <c r="X154" s="13"/>
      <c r="Y154" s="13">
        <v>71</v>
      </c>
      <c r="Z154" s="13">
        <v>20</v>
      </c>
      <c r="AA154" s="13">
        <v>0</v>
      </c>
      <c r="AB154" s="13">
        <v>80</v>
      </c>
      <c r="AC154" s="13">
        <v>13</v>
      </c>
      <c r="AD154" s="13">
        <v>105</v>
      </c>
      <c r="AE154" s="13">
        <v>0</v>
      </c>
      <c r="AF154" s="13">
        <v>0</v>
      </c>
      <c r="AG154" s="13">
        <f t="shared" si="23"/>
        <v>289</v>
      </c>
      <c r="AH154" s="13">
        <v>3</v>
      </c>
      <c r="AI154" s="13">
        <v>292</v>
      </c>
      <c r="AJ154" s="13">
        <v>314</v>
      </c>
      <c r="AK154" s="13">
        <v>0</v>
      </c>
      <c r="AL154" s="13">
        <v>1569</v>
      </c>
      <c r="AM154" s="13">
        <v>0</v>
      </c>
      <c r="AN154" s="13">
        <v>209</v>
      </c>
      <c r="AO154" s="13">
        <v>89</v>
      </c>
      <c r="AP154" s="13">
        <v>2473</v>
      </c>
      <c r="AQ154" s="13">
        <v>694</v>
      </c>
      <c r="AR154" s="13">
        <v>0</v>
      </c>
      <c r="AS154" s="13">
        <v>0</v>
      </c>
      <c r="AT154" s="13">
        <v>0</v>
      </c>
      <c r="AU154" s="13">
        <v>694</v>
      </c>
      <c r="AV154" s="13">
        <v>0</v>
      </c>
      <c r="AW154" s="13">
        <v>0</v>
      </c>
      <c r="AX154" s="13">
        <v>77</v>
      </c>
      <c r="AY154" s="13">
        <v>77</v>
      </c>
      <c r="AZ154" s="13"/>
      <c r="BA154" s="13">
        <v>435</v>
      </c>
      <c r="BB154" s="13"/>
      <c r="BC154" s="13">
        <v>1436</v>
      </c>
      <c r="BD154" s="13">
        <v>1385</v>
      </c>
      <c r="BE154" s="13">
        <v>3256</v>
      </c>
      <c r="BF154" s="13">
        <v>3838</v>
      </c>
      <c r="BG154" s="13">
        <v>1109</v>
      </c>
      <c r="BH154" s="13">
        <v>4947</v>
      </c>
      <c r="BI154" s="13"/>
      <c r="BJ154" s="13">
        <v>392</v>
      </c>
      <c r="BK154" s="13">
        <v>227</v>
      </c>
      <c r="BL154" s="13">
        <v>1062</v>
      </c>
      <c r="BM154" s="13">
        <v>0</v>
      </c>
      <c r="BN154" s="13">
        <v>5177</v>
      </c>
      <c r="BO154" s="13">
        <v>15061</v>
      </c>
      <c r="BP154" s="13">
        <v>395</v>
      </c>
      <c r="BQ154" s="13"/>
      <c r="BR154" s="13">
        <v>10375</v>
      </c>
      <c r="BS154" s="13">
        <v>8280</v>
      </c>
      <c r="BT154" s="13">
        <v>15</v>
      </c>
      <c r="BU154" s="13">
        <v>0</v>
      </c>
      <c r="BV154" s="13">
        <v>18665</v>
      </c>
      <c r="BW154" s="13">
        <v>0</v>
      </c>
      <c r="BX154" s="13">
        <v>720</v>
      </c>
      <c r="BY154" s="13">
        <v>0</v>
      </c>
      <c r="BZ154" s="13">
        <v>0</v>
      </c>
      <c r="CA154" s="13">
        <v>720</v>
      </c>
      <c r="CB154" s="13">
        <v>1780</v>
      </c>
    </row>
    <row r="155" spans="1:80" x14ac:dyDescent="0.45">
      <c r="A155" t="s">
        <v>493</v>
      </c>
      <c r="B155" t="s">
        <v>494</v>
      </c>
      <c r="C155" s="13">
        <v>10381</v>
      </c>
      <c r="D155" s="13">
        <v>1428</v>
      </c>
      <c r="E155" s="13">
        <v>4649</v>
      </c>
      <c r="F155" s="13">
        <v>0</v>
      </c>
      <c r="G155" s="13">
        <f t="shared" si="20"/>
        <v>4649</v>
      </c>
      <c r="H155" s="13">
        <v>0</v>
      </c>
      <c r="I155" s="13">
        <v>0</v>
      </c>
      <c r="J155" s="13">
        <v>757</v>
      </c>
      <c r="K155" s="13">
        <v>17215</v>
      </c>
      <c r="L155" s="13">
        <v>163788</v>
      </c>
      <c r="M155" s="13">
        <v>4538</v>
      </c>
      <c r="N155" s="13">
        <v>19361</v>
      </c>
      <c r="O155" s="13">
        <v>516</v>
      </c>
      <c r="P155" s="13">
        <v>4903</v>
      </c>
      <c r="Q155" s="13">
        <v>210321</v>
      </c>
      <c r="R155" s="13">
        <f t="shared" si="21"/>
        <v>5253</v>
      </c>
      <c r="S155" s="13"/>
      <c r="T155" s="13">
        <f t="shared" si="22"/>
        <v>227536</v>
      </c>
      <c r="U155" s="13">
        <f t="shared" si="24"/>
        <v>222283</v>
      </c>
      <c r="V155" s="13"/>
      <c r="W155" s="13">
        <f t="shared" si="25"/>
        <v>197503</v>
      </c>
      <c r="X155" s="13"/>
      <c r="Y155" s="13">
        <v>1</v>
      </c>
      <c r="Z155" s="13">
        <v>73</v>
      </c>
      <c r="AA155" s="13">
        <v>0</v>
      </c>
      <c r="AB155" s="13">
        <v>143</v>
      </c>
      <c r="AC155" s="13">
        <v>144</v>
      </c>
      <c r="AD155" s="13">
        <v>243</v>
      </c>
      <c r="AE155" s="13">
        <v>0</v>
      </c>
      <c r="AF155" s="13">
        <v>0</v>
      </c>
      <c r="AG155" s="13">
        <f t="shared" si="23"/>
        <v>604</v>
      </c>
      <c r="AH155" s="13">
        <v>130</v>
      </c>
      <c r="AI155" s="13">
        <v>734</v>
      </c>
      <c r="AJ155" s="13">
        <v>181</v>
      </c>
      <c r="AK155" s="13">
        <v>135</v>
      </c>
      <c r="AL155" s="13">
        <v>503</v>
      </c>
      <c r="AM155" s="13">
        <v>0</v>
      </c>
      <c r="AN155" s="13">
        <v>527</v>
      </c>
      <c r="AO155" s="13">
        <v>212</v>
      </c>
      <c r="AP155" s="13">
        <v>2292</v>
      </c>
      <c r="AQ155" s="13">
        <v>1767</v>
      </c>
      <c r="AR155" s="13">
        <v>0</v>
      </c>
      <c r="AS155" s="13">
        <v>54</v>
      </c>
      <c r="AT155" s="13">
        <v>139</v>
      </c>
      <c r="AU155" s="13">
        <v>1960</v>
      </c>
      <c r="AV155" s="13">
        <v>34</v>
      </c>
      <c r="AW155" s="13">
        <v>2</v>
      </c>
      <c r="AX155" s="13">
        <v>250</v>
      </c>
      <c r="AY155" s="13">
        <v>286</v>
      </c>
      <c r="AZ155" s="13"/>
      <c r="BA155" s="13">
        <v>0</v>
      </c>
      <c r="BB155" s="13"/>
      <c r="BC155" s="13">
        <v>0</v>
      </c>
      <c r="BD155" s="13">
        <v>5261</v>
      </c>
      <c r="BE155" s="13">
        <v>5261</v>
      </c>
      <c r="BF155" s="13">
        <v>9871</v>
      </c>
      <c r="BG155" s="13">
        <v>0</v>
      </c>
      <c r="BH155" s="13">
        <v>9871</v>
      </c>
      <c r="BI155" s="13"/>
      <c r="BJ155" s="13">
        <v>0</v>
      </c>
      <c r="BK155" s="13">
        <v>0</v>
      </c>
      <c r="BL155" s="13">
        <v>0</v>
      </c>
      <c r="BM155" s="13">
        <v>0</v>
      </c>
      <c r="BN155" s="13">
        <v>4229</v>
      </c>
      <c r="BO155" s="13">
        <v>19361</v>
      </c>
      <c r="BP155" s="13">
        <v>516</v>
      </c>
      <c r="BQ155" s="13"/>
      <c r="BR155" s="13">
        <v>11245</v>
      </c>
      <c r="BS155" s="13">
        <v>7635</v>
      </c>
      <c r="BT155" s="13">
        <v>0</v>
      </c>
      <c r="BU155" s="13">
        <v>0</v>
      </c>
      <c r="BV155" s="13">
        <v>18885</v>
      </c>
      <c r="BW155" s="13">
        <v>0</v>
      </c>
      <c r="BX155" s="13">
        <v>1640</v>
      </c>
      <c r="BY155" s="13">
        <v>10</v>
      </c>
      <c r="BZ155" s="13">
        <v>0</v>
      </c>
      <c r="CA155" s="13">
        <v>1645</v>
      </c>
      <c r="CB155" s="13">
        <v>2475</v>
      </c>
    </row>
    <row r="156" spans="1:80" x14ac:dyDescent="0.45">
      <c r="A156" t="s">
        <v>225</v>
      </c>
      <c r="B156" t="s">
        <v>226</v>
      </c>
      <c r="C156" s="13">
        <v>10585</v>
      </c>
      <c r="D156" s="13">
        <v>3763</v>
      </c>
      <c r="E156" s="13">
        <v>4102</v>
      </c>
      <c r="F156" s="13">
        <v>425</v>
      </c>
      <c r="G156" s="13">
        <f t="shared" si="20"/>
        <v>4527</v>
      </c>
      <c r="H156" s="13">
        <v>0</v>
      </c>
      <c r="I156" s="13">
        <v>173</v>
      </c>
      <c r="J156" s="13">
        <v>1036</v>
      </c>
      <c r="K156" s="13">
        <v>20084</v>
      </c>
      <c r="L156" s="13">
        <v>143223</v>
      </c>
      <c r="M156" s="13">
        <v>14071</v>
      </c>
      <c r="N156" s="13">
        <v>31776</v>
      </c>
      <c r="O156" s="13">
        <v>584</v>
      </c>
      <c r="P156" s="13">
        <v>124</v>
      </c>
      <c r="Q156" s="13">
        <v>209862</v>
      </c>
      <c r="R156" s="13">
        <f t="shared" si="21"/>
        <v>6553</v>
      </c>
      <c r="S156" s="13"/>
      <c r="T156" s="13">
        <f t="shared" si="22"/>
        <v>229946</v>
      </c>
      <c r="U156" s="13">
        <f t="shared" si="24"/>
        <v>223393</v>
      </c>
      <c r="V156" s="13"/>
      <c r="W156" s="13">
        <f t="shared" si="25"/>
        <v>190909</v>
      </c>
      <c r="X156" s="13"/>
      <c r="Y156" s="13">
        <v>844</v>
      </c>
      <c r="Z156" s="13">
        <v>196</v>
      </c>
      <c r="AA156" s="13">
        <v>191</v>
      </c>
      <c r="AB156" s="13">
        <v>660</v>
      </c>
      <c r="AC156" s="13">
        <v>132</v>
      </c>
      <c r="AD156" s="13">
        <v>0</v>
      </c>
      <c r="AE156" s="13">
        <v>3</v>
      </c>
      <c r="AF156" s="13">
        <v>0</v>
      </c>
      <c r="AG156" s="13">
        <f t="shared" si="23"/>
        <v>2026</v>
      </c>
      <c r="AH156" s="13">
        <v>0</v>
      </c>
      <c r="AI156" s="13">
        <v>2026</v>
      </c>
      <c r="AJ156" s="13">
        <v>499</v>
      </c>
      <c r="AK156" s="13">
        <v>80</v>
      </c>
      <c r="AL156" s="13">
        <v>735</v>
      </c>
      <c r="AM156" s="13">
        <v>0</v>
      </c>
      <c r="AN156" s="13">
        <v>758</v>
      </c>
      <c r="AO156" s="13">
        <v>124</v>
      </c>
      <c r="AP156" s="13">
        <v>4222</v>
      </c>
      <c r="AQ156" s="13">
        <v>1412</v>
      </c>
      <c r="AR156" s="13">
        <v>11</v>
      </c>
      <c r="AS156" s="13">
        <v>87</v>
      </c>
      <c r="AT156" s="13">
        <v>1129</v>
      </c>
      <c r="AU156" s="13">
        <v>2639</v>
      </c>
      <c r="AV156" s="13">
        <v>6331</v>
      </c>
      <c r="AW156" s="13">
        <v>99</v>
      </c>
      <c r="AX156" s="13">
        <v>780</v>
      </c>
      <c r="AY156" s="13">
        <v>7210</v>
      </c>
      <c r="AZ156" s="13"/>
      <c r="BA156" s="13">
        <v>690</v>
      </c>
      <c r="BB156" s="13"/>
      <c r="BC156" s="13">
        <v>2239</v>
      </c>
      <c r="BD156" s="13">
        <v>2459</v>
      </c>
      <c r="BE156" s="13">
        <v>5388</v>
      </c>
      <c r="BF156" s="13">
        <v>17883</v>
      </c>
      <c r="BG156" s="13">
        <v>1995</v>
      </c>
      <c r="BH156" s="13">
        <v>19878</v>
      </c>
      <c r="BI156" s="13"/>
      <c r="BJ156" s="13">
        <v>815</v>
      </c>
      <c r="BK156" s="13">
        <v>907</v>
      </c>
      <c r="BL156" s="13">
        <v>236</v>
      </c>
      <c r="BM156" s="13">
        <v>0</v>
      </c>
      <c r="BN156" s="13">
        <v>4552</v>
      </c>
      <c r="BO156" s="13">
        <v>31776</v>
      </c>
      <c r="BP156" s="13">
        <v>584</v>
      </c>
      <c r="BQ156" s="13"/>
      <c r="BR156" s="13">
        <v>11100</v>
      </c>
      <c r="BS156" s="13">
        <v>7845</v>
      </c>
      <c r="BT156" s="13">
        <v>0</v>
      </c>
      <c r="BU156" s="13">
        <v>0</v>
      </c>
      <c r="BV156" s="13">
        <v>18945</v>
      </c>
      <c r="BW156" s="13">
        <v>5</v>
      </c>
      <c r="BX156" s="13">
        <v>1265</v>
      </c>
      <c r="BY156" s="13">
        <v>5</v>
      </c>
      <c r="BZ156" s="13">
        <v>0</v>
      </c>
      <c r="CA156" s="13">
        <v>1275</v>
      </c>
      <c r="CB156" s="13">
        <v>2170</v>
      </c>
    </row>
    <row r="157" spans="1:80" x14ac:dyDescent="0.45">
      <c r="A157" t="s">
        <v>189</v>
      </c>
      <c r="B157" t="s">
        <v>190</v>
      </c>
      <c r="C157" s="13">
        <v>7005</v>
      </c>
      <c r="D157" s="13">
        <v>80</v>
      </c>
      <c r="E157" s="13">
        <v>27490</v>
      </c>
      <c r="F157" s="13">
        <v>1292</v>
      </c>
      <c r="G157" s="13">
        <f t="shared" si="20"/>
        <v>28782</v>
      </c>
      <c r="H157" s="13">
        <v>0</v>
      </c>
      <c r="I157" s="13">
        <v>0</v>
      </c>
      <c r="J157" s="13">
        <v>3565</v>
      </c>
      <c r="K157" s="13">
        <v>39432</v>
      </c>
      <c r="L157" s="13">
        <v>209299</v>
      </c>
      <c r="M157" s="13">
        <v>51415</v>
      </c>
      <c r="N157" s="13">
        <v>67270</v>
      </c>
      <c r="O157" s="13">
        <v>4802</v>
      </c>
      <c r="P157" s="13">
        <v>8804</v>
      </c>
      <c r="Q157" s="13">
        <v>381022</v>
      </c>
      <c r="R157" s="13">
        <f t="shared" si="21"/>
        <v>52510</v>
      </c>
      <c r="S157" s="13"/>
      <c r="T157" s="13">
        <f t="shared" si="22"/>
        <v>420454</v>
      </c>
      <c r="U157" s="13">
        <f t="shared" si="24"/>
        <v>367944</v>
      </c>
      <c r="V157" s="13"/>
      <c r="W157" s="13">
        <f t="shared" si="25"/>
        <v>287068</v>
      </c>
      <c r="X157" s="13"/>
      <c r="Y157" s="13">
        <v>1655</v>
      </c>
      <c r="Z157" s="13">
        <v>335</v>
      </c>
      <c r="AA157" s="13">
        <v>1540</v>
      </c>
      <c r="AB157" s="13">
        <v>7733</v>
      </c>
      <c r="AC157" s="13">
        <v>2140</v>
      </c>
      <c r="AD157" s="13">
        <v>1414</v>
      </c>
      <c r="AE157" s="13">
        <v>8911</v>
      </c>
      <c r="AF157" s="13">
        <v>0</v>
      </c>
      <c r="AG157" s="13">
        <f t="shared" si="23"/>
        <v>23728</v>
      </c>
      <c r="AH157" s="13">
        <v>2562</v>
      </c>
      <c r="AI157" s="13">
        <v>26290</v>
      </c>
      <c r="AJ157" s="13">
        <v>3577</v>
      </c>
      <c r="AK157" s="13">
        <v>523</v>
      </c>
      <c r="AL157" s="13">
        <v>6144</v>
      </c>
      <c r="AM157" s="13">
        <v>0</v>
      </c>
      <c r="AN157" s="13">
        <v>2613</v>
      </c>
      <c r="AO157" s="13">
        <v>170</v>
      </c>
      <c r="AP157" s="13">
        <v>39317</v>
      </c>
      <c r="AQ157" s="13">
        <v>9614</v>
      </c>
      <c r="AR157" s="13">
        <v>123</v>
      </c>
      <c r="AS157" s="13">
        <v>819</v>
      </c>
      <c r="AT157" s="13">
        <v>127</v>
      </c>
      <c r="AU157" s="13">
        <v>10683</v>
      </c>
      <c r="AV157" s="13">
        <v>234</v>
      </c>
      <c r="AW157" s="13">
        <v>737</v>
      </c>
      <c r="AX157" s="13">
        <v>444</v>
      </c>
      <c r="AY157" s="13">
        <v>1415</v>
      </c>
      <c r="AZ157" s="13"/>
      <c r="BA157" s="13">
        <v>1089</v>
      </c>
      <c r="BB157" s="13"/>
      <c r="BC157" s="13">
        <v>0</v>
      </c>
      <c r="BD157" s="13">
        <v>5776</v>
      </c>
      <c r="BE157" s="13">
        <v>6865</v>
      </c>
      <c r="BF157" s="13">
        <v>35321</v>
      </c>
      <c r="BG157" s="13">
        <v>11375</v>
      </c>
      <c r="BH157" s="13">
        <v>46696</v>
      </c>
      <c r="BI157" s="13"/>
      <c r="BJ157" s="13">
        <v>0</v>
      </c>
      <c r="BK157" s="13">
        <v>0</v>
      </c>
      <c r="BL157" s="13">
        <v>0</v>
      </c>
      <c r="BM157" s="13">
        <v>0</v>
      </c>
      <c r="BN157" s="13">
        <v>13709</v>
      </c>
      <c r="BO157" s="13">
        <v>67270</v>
      </c>
      <c r="BP157" s="13">
        <v>4802</v>
      </c>
      <c r="BQ157" s="13"/>
      <c r="BR157" s="13">
        <v>10250</v>
      </c>
      <c r="BS157" s="13">
        <v>8775</v>
      </c>
      <c r="BT157" s="13">
        <v>0</v>
      </c>
      <c r="BU157" s="13">
        <v>0</v>
      </c>
      <c r="BV157" s="13">
        <v>19025</v>
      </c>
      <c r="BW157" s="13">
        <v>0</v>
      </c>
      <c r="BX157" s="13">
        <v>1720</v>
      </c>
      <c r="BY157" s="13">
        <v>0</v>
      </c>
      <c r="BZ157" s="13">
        <v>0</v>
      </c>
      <c r="CA157" s="13">
        <v>1720</v>
      </c>
      <c r="CB157" s="13">
        <v>4360</v>
      </c>
    </row>
    <row r="158" spans="1:80" x14ac:dyDescent="0.45">
      <c r="A158" t="s">
        <v>497</v>
      </c>
      <c r="B158" t="s">
        <v>498</v>
      </c>
      <c r="C158" s="13">
        <v>9429</v>
      </c>
      <c r="D158" s="13">
        <v>3451</v>
      </c>
      <c r="E158" s="13">
        <v>1930</v>
      </c>
      <c r="F158" s="13">
        <v>465</v>
      </c>
      <c r="G158" s="13">
        <f t="shared" si="20"/>
        <v>2395</v>
      </c>
      <c r="H158" s="13">
        <v>0</v>
      </c>
      <c r="I158" s="13">
        <v>135</v>
      </c>
      <c r="J158" s="13">
        <v>3830</v>
      </c>
      <c r="K158" s="13">
        <v>19240</v>
      </c>
      <c r="L158" s="13">
        <v>130528</v>
      </c>
      <c r="M158" s="13">
        <v>4234</v>
      </c>
      <c r="N158" s="13">
        <v>32025</v>
      </c>
      <c r="O158" s="13">
        <v>310</v>
      </c>
      <c r="P158" s="13">
        <v>212</v>
      </c>
      <c r="Q158" s="13">
        <v>186549</v>
      </c>
      <c r="R158" s="13">
        <f t="shared" si="21"/>
        <v>2723</v>
      </c>
      <c r="S158" s="13"/>
      <c r="T158" s="13">
        <f t="shared" si="22"/>
        <v>205789</v>
      </c>
      <c r="U158" s="13">
        <f t="shared" si="24"/>
        <v>203066</v>
      </c>
      <c r="V158" s="13"/>
      <c r="W158" s="13">
        <f t="shared" si="25"/>
        <v>170519</v>
      </c>
      <c r="X158" s="13"/>
      <c r="Y158" s="13">
        <v>0</v>
      </c>
      <c r="Z158" s="13">
        <v>0</v>
      </c>
      <c r="AA158" s="13">
        <v>0</v>
      </c>
      <c r="AB158" s="13">
        <v>0</v>
      </c>
      <c r="AC158" s="13">
        <v>0</v>
      </c>
      <c r="AD158" s="13">
        <v>328</v>
      </c>
      <c r="AE158" s="13">
        <v>0</v>
      </c>
      <c r="AF158" s="13">
        <v>0</v>
      </c>
      <c r="AG158" s="13">
        <f t="shared" si="23"/>
        <v>328</v>
      </c>
      <c r="AH158" s="13">
        <v>12</v>
      </c>
      <c r="AI158" s="13">
        <v>340</v>
      </c>
      <c r="AJ158" s="13">
        <v>238</v>
      </c>
      <c r="AK158" s="13">
        <v>24</v>
      </c>
      <c r="AL158" s="13">
        <v>789</v>
      </c>
      <c r="AM158" s="13">
        <v>0</v>
      </c>
      <c r="AN158" s="13">
        <v>14</v>
      </c>
      <c r="AO158" s="13">
        <v>445</v>
      </c>
      <c r="AP158" s="13">
        <v>1850</v>
      </c>
      <c r="AQ158" s="13">
        <v>1850</v>
      </c>
      <c r="AR158" s="13">
        <v>0</v>
      </c>
      <c r="AS158" s="13">
        <v>0</v>
      </c>
      <c r="AT158" s="13">
        <v>166</v>
      </c>
      <c r="AU158" s="13">
        <v>2016</v>
      </c>
      <c r="AV158" s="13">
        <v>127</v>
      </c>
      <c r="AW158" s="13">
        <v>157</v>
      </c>
      <c r="AX158" s="13">
        <v>84</v>
      </c>
      <c r="AY158" s="13">
        <v>368</v>
      </c>
      <c r="AZ158" s="13"/>
      <c r="BA158" s="13">
        <v>704</v>
      </c>
      <c r="BB158" s="13"/>
      <c r="BC158" s="13">
        <v>2366</v>
      </c>
      <c r="BD158" s="13">
        <v>2534</v>
      </c>
      <c r="BE158" s="13">
        <v>5604</v>
      </c>
      <c r="BF158" s="13">
        <v>4496</v>
      </c>
      <c r="BG158" s="13">
        <v>3060</v>
      </c>
      <c r="BH158" s="13">
        <v>7556</v>
      </c>
      <c r="BI158" s="13"/>
      <c r="BJ158" s="13">
        <v>0</v>
      </c>
      <c r="BK158" s="13">
        <v>0</v>
      </c>
      <c r="BL158" s="13">
        <v>8519</v>
      </c>
      <c r="BM158" s="13">
        <v>0</v>
      </c>
      <c r="BN158" s="13">
        <v>10346</v>
      </c>
      <c r="BO158" s="13">
        <v>32025</v>
      </c>
      <c r="BP158" s="13">
        <v>310</v>
      </c>
      <c r="BQ158" s="13"/>
      <c r="BR158" s="13">
        <v>12030</v>
      </c>
      <c r="BS158" s="13">
        <v>7015</v>
      </c>
      <c r="BT158" s="13">
        <v>5</v>
      </c>
      <c r="BU158" s="13">
        <v>0</v>
      </c>
      <c r="BV158" s="13">
        <v>19045</v>
      </c>
      <c r="BW158" s="13">
        <v>0</v>
      </c>
      <c r="BX158" s="13">
        <v>910</v>
      </c>
      <c r="BY158" s="13">
        <v>0</v>
      </c>
      <c r="BZ158" s="13">
        <v>0</v>
      </c>
      <c r="CA158" s="13">
        <v>910</v>
      </c>
      <c r="CB158" s="13">
        <v>2490</v>
      </c>
    </row>
    <row r="159" spans="1:80" x14ac:dyDescent="0.45">
      <c r="A159" t="s">
        <v>289</v>
      </c>
      <c r="B159" t="s">
        <v>290</v>
      </c>
      <c r="C159" s="13">
        <v>10934</v>
      </c>
      <c r="D159" s="13">
        <v>3278</v>
      </c>
      <c r="E159" s="13">
        <v>3632</v>
      </c>
      <c r="F159" s="13">
        <v>36</v>
      </c>
      <c r="G159" s="13">
        <f t="shared" si="20"/>
        <v>3668</v>
      </c>
      <c r="H159" s="13">
        <v>2710</v>
      </c>
      <c r="I159" s="13">
        <v>0</v>
      </c>
      <c r="J159" s="13">
        <v>2110</v>
      </c>
      <c r="K159" s="13">
        <v>22700</v>
      </c>
      <c r="L159" s="13">
        <v>253152</v>
      </c>
      <c r="M159" s="13">
        <v>1418</v>
      </c>
      <c r="N159" s="13">
        <v>39468</v>
      </c>
      <c r="O159" s="13">
        <v>2856</v>
      </c>
      <c r="P159" s="13">
        <v>2036</v>
      </c>
      <c r="Q159" s="13">
        <v>321630</v>
      </c>
      <c r="R159" s="13">
        <f t="shared" si="21"/>
        <v>4547</v>
      </c>
      <c r="S159" s="13"/>
      <c r="T159" s="13">
        <f t="shared" si="22"/>
        <v>344330</v>
      </c>
      <c r="U159" s="13">
        <f t="shared" si="24"/>
        <v>339783</v>
      </c>
      <c r="V159" s="13"/>
      <c r="W159" s="13">
        <f t="shared" si="25"/>
        <v>295423</v>
      </c>
      <c r="X159" s="13"/>
      <c r="Y159" s="13">
        <v>0</v>
      </c>
      <c r="Z159" s="13">
        <v>0</v>
      </c>
      <c r="AA159" s="13">
        <v>0</v>
      </c>
      <c r="AB159" s="13">
        <v>0</v>
      </c>
      <c r="AC159" s="13">
        <v>100</v>
      </c>
      <c r="AD159" s="13">
        <v>768</v>
      </c>
      <c r="AE159" s="13">
        <v>0</v>
      </c>
      <c r="AF159" s="13">
        <v>11</v>
      </c>
      <c r="AG159" s="13">
        <f t="shared" si="23"/>
        <v>879</v>
      </c>
      <c r="AH159" s="13">
        <v>23</v>
      </c>
      <c r="AI159" s="13">
        <v>902</v>
      </c>
      <c r="AJ159" s="13">
        <v>153</v>
      </c>
      <c r="AK159" s="13">
        <v>0</v>
      </c>
      <c r="AL159" s="13">
        <v>81</v>
      </c>
      <c r="AM159" s="13">
        <v>0</v>
      </c>
      <c r="AN159" s="13">
        <v>10</v>
      </c>
      <c r="AO159" s="13">
        <v>0</v>
      </c>
      <c r="AP159" s="13">
        <v>1146</v>
      </c>
      <c r="AQ159" s="13">
        <v>116</v>
      </c>
      <c r="AR159" s="13">
        <v>0</v>
      </c>
      <c r="AS159" s="13">
        <v>0</v>
      </c>
      <c r="AT159" s="13">
        <v>145</v>
      </c>
      <c r="AU159" s="13">
        <v>261</v>
      </c>
      <c r="AV159" s="13">
        <v>0</v>
      </c>
      <c r="AW159" s="13">
        <v>0</v>
      </c>
      <c r="AX159" s="13">
        <v>11</v>
      </c>
      <c r="AY159" s="13">
        <v>11</v>
      </c>
      <c r="AZ159" s="13"/>
      <c r="BA159" s="13">
        <v>1313</v>
      </c>
      <c r="BB159" s="13"/>
      <c r="BC159" s="13">
        <v>476</v>
      </c>
      <c r="BD159" s="13">
        <v>215</v>
      </c>
      <c r="BE159" s="13">
        <v>2004</v>
      </c>
      <c r="BF159" s="13">
        <v>26021</v>
      </c>
      <c r="BG159" s="13">
        <v>3992</v>
      </c>
      <c r="BH159" s="13">
        <v>30013</v>
      </c>
      <c r="BI159" s="13"/>
      <c r="BJ159" s="13">
        <v>0</v>
      </c>
      <c r="BK159" s="13">
        <v>0</v>
      </c>
      <c r="BL159" s="13">
        <v>0</v>
      </c>
      <c r="BM159" s="13">
        <v>114</v>
      </c>
      <c r="BN159" s="13">
        <v>7337</v>
      </c>
      <c r="BO159" s="13">
        <v>39468</v>
      </c>
      <c r="BP159" s="13">
        <v>2856</v>
      </c>
      <c r="BQ159" s="13"/>
      <c r="BR159" s="13">
        <v>14380</v>
      </c>
      <c r="BS159" s="13">
        <v>4680</v>
      </c>
      <c r="BT159" s="13">
        <v>35</v>
      </c>
      <c r="BU159" s="13">
        <v>0</v>
      </c>
      <c r="BV159" s="13">
        <v>19095</v>
      </c>
      <c r="BW159" s="13">
        <v>0</v>
      </c>
      <c r="BX159" s="13">
        <v>2215</v>
      </c>
      <c r="BY159" s="13">
        <v>0</v>
      </c>
      <c r="BZ159" s="13">
        <v>0</v>
      </c>
      <c r="CA159" s="13">
        <v>2215</v>
      </c>
      <c r="CB159" s="13">
        <v>3710</v>
      </c>
    </row>
    <row r="160" spans="1:80" x14ac:dyDescent="0.45">
      <c r="A160" t="s">
        <v>241</v>
      </c>
      <c r="B160" t="s">
        <v>242</v>
      </c>
      <c r="C160" s="13">
        <v>28300</v>
      </c>
      <c r="D160" s="13">
        <v>167</v>
      </c>
      <c r="E160" s="13">
        <v>97206</v>
      </c>
      <c r="F160" s="13">
        <v>5510</v>
      </c>
      <c r="G160" s="13">
        <f t="shared" si="20"/>
        <v>102716</v>
      </c>
      <c r="H160" s="13">
        <v>0</v>
      </c>
      <c r="I160" s="13">
        <v>0</v>
      </c>
      <c r="J160" s="13">
        <v>25583</v>
      </c>
      <c r="K160" s="13">
        <v>156766</v>
      </c>
      <c r="L160" s="13">
        <v>313177</v>
      </c>
      <c r="M160" s="13">
        <v>368020</v>
      </c>
      <c r="N160" s="13">
        <v>152132</v>
      </c>
      <c r="O160" s="13">
        <v>7105</v>
      </c>
      <c r="P160" s="13">
        <v>76554</v>
      </c>
      <c r="Q160" s="13">
        <v>1073754</v>
      </c>
      <c r="R160" s="13">
        <f t="shared" si="21"/>
        <v>212626</v>
      </c>
      <c r="S160" s="13"/>
      <c r="T160" s="13">
        <f t="shared" si="22"/>
        <v>1230520</v>
      </c>
      <c r="U160" s="13">
        <f t="shared" si="24"/>
        <v>1017894</v>
      </c>
      <c r="V160" s="13"/>
      <c r="W160" s="13">
        <f t="shared" si="25"/>
        <v>782103</v>
      </c>
      <c r="X160" s="13"/>
      <c r="Y160" s="13">
        <v>9464</v>
      </c>
      <c r="Z160" s="13">
        <v>22448</v>
      </c>
      <c r="AA160" s="13">
        <v>4898</v>
      </c>
      <c r="AB160" s="13">
        <v>61638</v>
      </c>
      <c r="AC160" s="13">
        <v>1311</v>
      </c>
      <c r="AD160" s="13">
        <v>70</v>
      </c>
      <c r="AE160" s="13">
        <v>10054</v>
      </c>
      <c r="AF160" s="13">
        <v>27</v>
      </c>
      <c r="AG160" s="13">
        <f t="shared" si="23"/>
        <v>109910</v>
      </c>
      <c r="AH160" s="13">
        <v>4949</v>
      </c>
      <c r="AI160" s="13">
        <v>114859</v>
      </c>
      <c r="AJ160" s="13">
        <v>54564</v>
      </c>
      <c r="AK160" s="13">
        <v>10031</v>
      </c>
      <c r="AL160" s="13">
        <v>51633</v>
      </c>
      <c r="AM160" s="13">
        <v>0</v>
      </c>
      <c r="AN160" s="13">
        <v>26116</v>
      </c>
      <c r="AO160" s="13">
        <v>3809</v>
      </c>
      <c r="AP160" s="13">
        <v>261012</v>
      </c>
      <c r="AQ160" s="13">
        <v>36619</v>
      </c>
      <c r="AR160" s="13">
        <v>807</v>
      </c>
      <c r="AS160" s="13">
        <v>20298</v>
      </c>
      <c r="AT160" s="13">
        <v>1462</v>
      </c>
      <c r="AU160" s="13">
        <v>59186</v>
      </c>
      <c r="AV160" s="13">
        <v>16412</v>
      </c>
      <c r="AW160" s="13">
        <v>18342</v>
      </c>
      <c r="AX160" s="13">
        <v>13068</v>
      </c>
      <c r="AY160" s="13">
        <v>47822</v>
      </c>
      <c r="AZ160" s="13"/>
      <c r="BA160" s="13">
        <v>3015</v>
      </c>
      <c r="BB160" s="13"/>
      <c r="BC160" s="13">
        <v>1565</v>
      </c>
      <c r="BD160" s="13">
        <v>14203</v>
      </c>
      <c r="BE160" s="13">
        <v>18783</v>
      </c>
      <c r="BF160" s="13">
        <v>44388</v>
      </c>
      <c r="BG160" s="13">
        <v>11415</v>
      </c>
      <c r="BH160" s="13">
        <v>55803</v>
      </c>
      <c r="BI160" s="13"/>
      <c r="BJ160" s="13">
        <v>23752</v>
      </c>
      <c r="BK160" s="13">
        <v>0</v>
      </c>
      <c r="BL160" s="13">
        <v>0</v>
      </c>
      <c r="BM160" s="13">
        <v>1037</v>
      </c>
      <c r="BN160" s="13">
        <v>52757</v>
      </c>
      <c r="BO160" s="13">
        <v>152132</v>
      </c>
      <c r="BP160" s="13">
        <v>7105</v>
      </c>
      <c r="BQ160" s="13"/>
      <c r="BR160" s="13">
        <v>7710</v>
      </c>
      <c r="BS160" s="13">
        <v>11405</v>
      </c>
      <c r="BT160" s="13">
        <v>0</v>
      </c>
      <c r="BU160" s="13">
        <v>0</v>
      </c>
      <c r="BV160" s="13">
        <v>19115</v>
      </c>
      <c r="BW160" s="13">
        <v>5</v>
      </c>
      <c r="BX160" s="13">
        <v>4380</v>
      </c>
      <c r="BY160" s="13">
        <v>5</v>
      </c>
      <c r="BZ160" s="13">
        <v>0</v>
      </c>
      <c r="CA160" s="13">
        <v>4390</v>
      </c>
      <c r="CB160" s="13">
        <v>8460</v>
      </c>
    </row>
    <row r="161" spans="1:80" x14ac:dyDescent="0.45">
      <c r="A161" t="s">
        <v>187</v>
      </c>
      <c r="B161" t="s">
        <v>188</v>
      </c>
      <c r="C161" s="13">
        <v>9416</v>
      </c>
      <c r="D161" s="13">
        <v>4956</v>
      </c>
      <c r="E161" s="13">
        <v>1007</v>
      </c>
      <c r="F161" s="13">
        <v>0</v>
      </c>
      <c r="G161" s="13">
        <f t="shared" si="20"/>
        <v>1007</v>
      </c>
      <c r="H161" s="13">
        <v>5841</v>
      </c>
      <c r="I161" s="13">
        <v>91</v>
      </c>
      <c r="J161" s="13">
        <v>900</v>
      </c>
      <c r="K161" s="13">
        <v>22211</v>
      </c>
      <c r="L161" s="13">
        <v>142899</v>
      </c>
      <c r="M161" s="13">
        <v>1774</v>
      </c>
      <c r="N161" s="13">
        <v>24647</v>
      </c>
      <c r="O161" s="13">
        <v>917</v>
      </c>
      <c r="P161" s="13">
        <v>5</v>
      </c>
      <c r="Q161" s="13">
        <v>192453</v>
      </c>
      <c r="R161" s="13">
        <f t="shared" si="21"/>
        <v>1160</v>
      </c>
      <c r="S161" s="13"/>
      <c r="T161" s="13">
        <f t="shared" si="22"/>
        <v>214664</v>
      </c>
      <c r="U161" s="13">
        <f t="shared" si="24"/>
        <v>213504</v>
      </c>
      <c r="V161" s="13"/>
      <c r="W161" s="13">
        <f t="shared" si="25"/>
        <v>187935</v>
      </c>
      <c r="X161" s="13"/>
      <c r="Y161" s="13">
        <v>0</v>
      </c>
      <c r="Z161" s="13">
        <v>0</v>
      </c>
      <c r="AA161" s="13">
        <v>23</v>
      </c>
      <c r="AB161" s="13">
        <v>0</v>
      </c>
      <c r="AC161" s="13">
        <v>125</v>
      </c>
      <c r="AD161" s="13">
        <v>1</v>
      </c>
      <c r="AE161" s="13">
        <v>4</v>
      </c>
      <c r="AF161" s="13">
        <v>0</v>
      </c>
      <c r="AG161" s="13">
        <f t="shared" si="23"/>
        <v>153</v>
      </c>
      <c r="AH161" s="13">
        <v>35</v>
      </c>
      <c r="AI161" s="13">
        <v>188</v>
      </c>
      <c r="AJ161" s="13">
        <v>1</v>
      </c>
      <c r="AK161" s="13">
        <v>250</v>
      </c>
      <c r="AL161" s="13">
        <v>533</v>
      </c>
      <c r="AM161" s="13">
        <v>0</v>
      </c>
      <c r="AN161" s="13">
        <v>472</v>
      </c>
      <c r="AO161" s="13">
        <v>128</v>
      </c>
      <c r="AP161" s="13">
        <v>1572</v>
      </c>
      <c r="AQ161" s="13">
        <v>92</v>
      </c>
      <c r="AR161" s="13">
        <v>0</v>
      </c>
      <c r="AS161" s="13">
        <v>0</v>
      </c>
      <c r="AT161" s="13">
        <v>20</v>
      </c>
      <c r="AU161" s="13">
        <v>112</v>
      </c>
      <c r="AV161" s="13">
        <v>0</v>
      </c>
      <c r="AW161" s="13">
        <v>90</v>
      </c>
      <c r="AX161" s="13">
        <v>0</v>
      </c>
      <c r="AY161" s="13">
        <v>90</v>
      </c>
      <c r="AZ161" s="13"/>
      <c r="BA161" s="13">
        <v>3052</v>
      </c>
      <c r="BB161" s="13"/>
      <c r="BC161" s="13">
        <v>1698</v>
      </c>
      <c r="BD161" s="13">
        <v>358</v>
      </c>
      <c r="BE161" s="13">
        <v>5108</v>
      </c>
      <c r="BF161" s="13">
        <v>12789</v>
      </c>
      <c r="BG161" s="13">
        <v>1661</v>
      </c>
      <c r="BH161" s="13">
        <v>14450</v>
      </c>
      <c r="BI161" s="13"/>
      <c r="BJ161" s="13">
        <v>0</v>
      </c>
      <c r="BK161" s="13">
        <v>0</v>
      </c>
      <c r="BL161" s="13">
        <v>748</v>
      </c>
      <c r="BM161" s="13">
        <v>0</v>
      </c>
      <c r="BN161" s="13">
        <v>4341</v>
      </c>
      <c r="BO161" s="13">
        <v>24647</v>
      </c>
      <c r="BP161" s="13">
        <v>917</v>
      </c>
      <c r="BQ161" s="13"/>
      <c r="BR161" s="13">
        <v>11340</v>
      </c>
      <c r="BS161" s="13">
        <v>7810</v>
      </c>
      <c r="BT161" s="13">
        <v>0</v>
      </c>
      <c r="BU161" s="13">
        <v>0</v>
      </c>
      <c r="BV161" s="13">
        <v>19145</v>
      </c>
      <c r="BW161" s="13">
        <v>0</v>
      </c>
      <c r="BX161" s="13">
        <v>1415</v>
      </c>
      <c r="BY161" s="13">
        <v>45</v>
      </c>
      <c r="BZ161" s="13">
        <v>0</v>
      </c>
      <c r="CA161" s="13">
        <v>1460</v>
      </c>
      <c r="CB161" s="13">
        <v>2880</v>
      </c>
    </row>
    <row r="162" spans="1:80" x14ac:dyDescent="0.45">
      <c r="A162" t="s">
        <v>471</v>
      </c>
      <c r="B162" t="s">
        <v>472</v>
      </c>
      <c r="C162" s="13">
        <v>8105</v>
      </c>
      <c r="D162" s="13">
        <v>3714</v>
      </c>
      <c r="E162" s="13">
        <v>14454</v>
      </c>
      <c r="F162" s="13">
        <v>0</v>
      </c>
      <c r="G162" s="13">
        <f t="shared" si="20"/>
        <v>14454</v>
      </c>
      <c r="H162" s="13">
        <v>0</v>
      </c>
      <c r="I162" s="13">
        <v>3329</v>
      </c>
      <c r="J162" s="13">
        <v>2879</v>
      </c>
      <c r="K162" s="13">
        <v>32481</v>
      </c>
      <c r="L162" s="13">
        <v>191456</v>
      </c>
      <c r="M162" s="13">
        <v>38033</v>
      </c>
      <c r="N162" s="13">
        <v>56199</v>
      </c>
      <c r="O162" s="13">
        <v>2386</v>
      </c>
      <c r="P162" s="13">
        <v>3095</v>
      </c>
      <c r="Q162" s="13">
        <v>323650</v>
      </c>
      <c r="R162" s="13">
        <f t="shared" si="21"/>
        <v>29125</v>
      </c>
      <c r="S162" s="13"/>
      <c r="T162" s="13">
        <f t="shared" si="22"/>
        <v>356131</v>
      </c>
      <c r="U162" s="13">
        <f t="shared" si="24"/>
        <v>327006</v>
      </c>
      <c r="V162" s="13"/>
      <c r="W162" s="13">
        <f t="shared" si="25"/>
        <v>265326</v>
      </c>
      <c r="X162" s="13"/>
      <c r="Y162" s="13">
        <v>2485</v>
      </c>
      <c r="Z162" s="13">
        <v>1887</v>
      </c>
      <c r="AA162" s="13">
        <v>851</v>
      </c>
      <c r="AB162" s="13">
        <v>4288</v>
      </c>
      <c r="AC162" s="13">
        <v>1715</v>
      </c>
      <c r="AD162" s="13">
        <v>1174</v>
      </c>
      <c r="AE162" s="13">
        <v>2250</v>
      </c>
      <c r="AF162" s="13">
        <v>21</v>
      </c>
      <c r="AG162" s="13">
        <f t="shared" si="23"/>
        <v>14671</v>
      </c>
      <c r="AH162" s="13">
        <v>1610</v>
      </c>
      <c r="AI162" s="13">
        <v>16281</v>
      </c>
      <c r="AJ162" s="13">
        <v>7467</v>
      </c>
      <c r="AK162" s="13">
        <v>1030</v>
      </c>
      <c r="AL162" s="13">
        <v>4006</v>
      </c>
      <c r="AM162" s="13">
        <v>0</v>
      </c>
      <c r="AN162" s="13">
        <v>815</v>
      </c>
      <c r="AO162" s="13">
        <v>65</v>
      </c>
      <c r="AP162" s="13">
        <v>29664</v>
      </c>
      <c r="AQ162" s="13">
        <v>6388</v>
      </c>
      <c r="AR162" s="13">
        <v>161</v>
      </c>
      <c r="AS162" s="13">
        <v>512</v>
      </c>
      <c r="AT162" s="13">
        <v>103</v>
      </c>
      <c r="AU162" s="13">
        <v>7164</v>
      </c>
      <c r="AV162" s="13">
        <v>188</v>
      </c>
      <c r="AW162" s="13">
        <v>375</v>
      </c>
      <c r="AX162" s="13">
        <v>642</v>
      </c>
      <c r="AY162" s="13">
        <v>1205</v>
      </c>
      <c r="AZ162" s="13"/>
      <c r="BA162" s="13">
        <v>158</v>
      </c>
      <c r="BB162" s="13"/>
      <c r="BC162" s="13">
        <v>12</v>
      </c>
      <c r="BD162" s="13">
        <v>4668</v>
      </c>
      <c r="BE162" s="13">
        <v>4838</v>
      </c>
      <c r="BF162" s="13">
        <v>35584</v>
      </c>
      <c r="BG162" s="13">
        <v>5096</v>
      </c>
      <c r="BH162" s="13">
        <v>40680</v>
      </c>
      <c r="BI162" s="13"/>
      <c r="BJ162" s="13">
        <v>4784</v>
      </c>
      <c r="BK162" s="13">
        <v>0</v>
      </c>
      <c r="BL162" s="13">
        <v>0</v>
      </c>
      <c r="BM162" s="13">
        <v>66</v>
      </c>
      <c r="BN162" s="13">
        <v>5831</v>
      </c>
      <c r="BO162" s="13">
        <v>56199</v>
      </c>
      <c r="BP162" s="13">
        <v>2386</v>
      </c>
      <c r="BQ162" s="13"/>
      <c r="BR162" s="13">
        <v>10610</v>
      </c>
      <c r="BS162" s="13">
        <v>8535</v>
      </c>
      <c r="BT162" s="13">
        <v>10</v>
      </c>
      <c r="BU162" s="13">
        <v>0</v>
      </c>
      <c r="BV162" s="13">
        <v>19155</v>
      </c>
      <c r="BW162" s="13">
        <v>0</v>
      </c>
      <c r="BX162" s="13">
        <v>1995</v>
      </c>
      <c r="BY162" s="13">
        <v>5</v>
      </c>
      <c r="BZ162" s="13">
        <v>0</v>
      </c>
      <c r="CA162" s="13">
        <v>2000</v>
      </c>
      <c r="CB162" s="13">
        <v>3320</v>
      </c>
    </row>
    <row r="163" spans="1:80" x14ac:dyDescent="0.45">
      <c r="A163" t="s">
        <v>251</v>
      </c>
      <c r="B163" t="s">
        <v>252</v>
      </c>
      <c r="C163" s="13">
        <v>8690</v>
      </c>
      <c r="D163" s="13">
        <v>1241</v>
      </c>
      <c r="E163" s="13">
        <v>14513</v>
      </c>
      <c r="F163" s="13">
        <v>1382</v>
      </c>
      <c r="G163" s="13">
        <f t="shared" si="20"/>
        <v>15895</v>
      </c>
      <c r="H163" s="13">
        <v>1375</v>
      </c>
      <c r="I163" s="13">
        <v>0</v>
      </c>
      <c r="J163" s="13">
        <v>2378</v>
      </c>
      <c r="K163" s="13">
        <v>29579</v>
      </c>
      <c r="L163" s="13">
        <v>163501</v>
      </c>
      <c r="M163" s="13">
        <v>19565</v>
      </c>
      <c r="N163" s="13">
        <v>52069</v>
      </c>
      <c r="O163" s="13">
        <v>938</v>
      </c>
      <c r="P163" s="13">
        <v>783</v>
      </c>
      <c r="Q163" s="13">
        <v>266435</v>
      </c>
      <c r="R163" s="13">
        <f t="shared" si="21"/>
        <v>23696</v>
      </c>
      <c r="S163" s="13"/>
      <c r="T163" s="13">
        <f t="shared" si="22"/>
        <v>296014</v>
      </c>
      <c r="U163" s="13">
        <f t="shared" si="24"/>
        <v>272318</v>
      </c>
      <c r="V163" s="13"/>
      <c r="W163" s="13">
        <f t="shared" si="25"/>
        <v>218528</v>
      </c>
      <c r="X163" s="13"/>
      <c r="Y163" s="13">
        <v>2327</v>
      </c>
      <c r="Z163" s="13">
        <v>287</v>
      </c>
      <c r="AA163" s="13">
        <v>165</v>
      </c>
      <c r="AB163" s="13">
        <v>3027</v>
      </c>
      <c r="AC163" s="13">
        <v>758</v>
      </c>
      <c r="AD163" s="13">
        <v>975</v>
      </c>
      <c r="AE163" s="13">
        <v>262</v>
      </c>
      <c r="AF163" s="13">
        <v>0</v>
      </c>
      <c r="AG163" s="13">
        <f t="shared" si="23"/>
        <v>7801</v>
      </c>
      <c r="AH163" s="13">
        <v>946</v>
      </c>
      <c r="AI163" s="13">
        <v>8747</v>
      </c>
      <c r="AJ163" s="13">
        <v>2045</v>
      </c>
      <c r="AK163" s="13">
        <v>115</v>
      </c>
      <c r="AL163" s="13">
        <v>4000</v>
      </c>
      <c r="AM163" s="13">
        <v>0</v>
      </c>
      <c r="AN163" s="13">
        <v>444</v>
      </c>
      <c r="AO163" s="13">
        <v>216</v>
      </c>
      <c r="AP163" s="13">
        <v>15567</v>
      </c>
      <c r="AQ163" s="13">
        <v>3059</v>
      </c>
      <c r="AR163" s="13">
        <v>22</v>
      </c>
      <c r="AS163" s="13">
        <v>52</v>
      </c>
      <c r="AT163" s="13">
        <v>107</v>
      </c>
      <c r="AU163" s="13">
        <v>3240</v>
      </c>
      <c r="AV163" s="13">
        <v>471</v>
      </c>
      <c r="AW163" s="13">
        <v>174</v>
      </c>
      <c r="AX163" s="13">
        <v>113</v>
      </c>
      <c r="AY163" s="13">
        <v>758</v>
      </c>
      <c r="AZ163" s="13"/>
      <c r="BA163" s="13">
        <v>1365</v>
      </c>
      <c r="BB163" s="13"/>
      <c r="BC163" s="13">
        <v>254</v>
      </c>
      <c r="BD163" s="13">
        <v>2536</v>
      </c>
      <c r="BE163" s="13">
        <v>4155</v>
      </c>
      <c r="BF163" s="13">
        <v>31911</v>
      </c>
      <c r="BG163" s="13">
        <v>4821</v>
      </c>
      <c r="BH163" s="13">
        <v>36732</v>
      </c>
      <c r="BI163" s="13"/>
      <c r="BJ163" s="13">
        <v>276</v>
      </c>
      <c r="BK163" s="13">
        <v>1065</v>
      </c>
      <c r="BL163" s="13">
        <v>100</v>
      </c>
      <c r="BM163" s="13">
        <v>46</v>
      </c>
      <c r="BN163" s="13">
        <v>9695</v>
      </c>
      <c r="BO163" s="13">
        <v>52069</v>
      </c>
      <c r="BP163" s="13">
        <v>938</v>
      </c>
      <c r="BQ163" s="13"/>
      <c r="BR163" s="13">
        <v>10265</v>
      </c>
      <c r="BS163" s="13">
        <v>8995</v>
      </c>
      <c r="BT163" s="13">
        <v>5</v>
      </c>
      <c r="BU163" s="13">
        <v>0</v>
      </c>
      <c r="BV163" s="13">
        <v>19265</v>
      </c>
      <c r="BW163" s="13">
        <v>5</v>
      </c>
      <c r="BX163" s="13">
        <v>1515</v>
      </c>
      <c r="BY163" s="13">
        <v>0</v>
      </c>
      <c r="BZ163" s="13">
        <v>0</v>
      </c>
      <c r="CA163" s="13">
        <v>1520</v>
      </c>
      <c r="CB163" s="13">
        <v>3590</v>
      </c>
    </row>
    <row r="164" spans="1:80" x14ac:dyDescent="0.45">
      <c r="A164" t="s">
        <v>505</v>
      </c>
      <c r="B164" t="s">
        <v>506</v>
      </c>
      <c r="C164" s="13">
        <v>9480</v>
      </c>
      <c r="D164" s="13">
        <v>1221</v>
      </c>
      <c r="E164" s="13">
        <v>22966</v>
      </c>
      <c r="F164" s="13">
        <v>16201</v>
      </c>
      <c r="G164" s="13">
        <f t="shared" si="20"/>
        <v>39167</v>
      </c>
      <c r="H164" s="13">
        <v>0</v>
      </c>
      <c r="I164" s="13">
        <v>0</v>
      </c>
      <c r="J164" s="13">
        <v>3854</v>
      </c>
      <c r="K164" s="13">
        <v>53722</v>
      </c>
      <c r="L164" s="13">
        <v>188525</v>
      </c>
      <c r="M164" s="13">
        <v>75613</v>
      </c>
      <c r="N164" s="13">
        <v>70409</v>
      </c>
      <c r="O164" s="13">
        <v>1549</v>
      </c>
      <c r="P164" s="13">
        <v>1972</v>
      </c>
      <c r="Q164" s="13">
        <v>391790</v>
      </c>
      <c r="R164" s="13">
        <f t="shared" si="21"/>
        <v>73084</v>
      </c>
      <c r="S164" s="13"/>
      <c r="T164" s="13">
        <f t="shared" si="22"/>
        <v>445512</v>
      </c>
      <c r="U164" s="13">
        <f t="shared" si="24"/>
        <v>372428</v>
      </c>
      <c r="V164" s="13"/>
      <c r="W164" s="13">
        <f t="shared" si="25"/>
        <v>298498</v>
      </c>
      <c r="X164" s="13"/>
      <c r="Y164" s="13">
        <v>7059</v>
      </c>
      <c r="Z164" s="13">
        <v>3840</v>
      </c>
      <c r="AA164" s="13">
        <v>3134</v>
      </c>
      <c r="AB164" s="13">
        <v>14914</v>
      </c>
      <c r="AC164" s="13">
        <v>2431</v>
      </c>
      <c r="AD164" s="13">
        <v>1616</v>
      </c>
      <c r="AE164" s="13">
        <v>923</v>
      </c>
      <c r="AF164" s="13">
        <v>0</v>
      </c>
      <c r="AG164" s="13">
        <f t="shared" si="23"/>
        <v>33917</v>
      </c>
      <c r="AH164" s="13">
        <v>1688</v>
      </c>
      <c r="AI164" s="13">
        <v>35605</v>
      </c>
      <c r="AJ164" s="13">
        <v>9532</v>
      </c>
      <c r="AK164" s="13">
        <v>226</v>
      </c>
      <c r="AL164" s="13">
        <v>15340</v>
      </c>
      <c r="AM164" s="13">
        <v>0</v>
      </c>
      <c r="AN164" s="13">
        <v>1447</v>
      </c>
      <c r="AO164" s="13">
        <v>0</v>
      </c>
      <c r="AP164" s="13">
        <v>62150</v>
      </c>
      <c r="AQ164" s="13">
        <v>8770</v>
      </c>
      <c r="AR164" s="13">
        <v>20</v>
      </c>
      <c r="AS164" s="13">
        <v>447</v>
      </c>
      <c r="AT164" s="13">
        <v>1281</v>
      </c>
      <c r="AU164" s="13">
        <v>10518</v>
      </c>
      <c r="AV164" s="13">
        <v>286</v>
      </c>
      <c r="AW164" s="13">
        <v>1250</v>
      </c>
      <c r="AX164" s="13">
        <v>1409</v>
      </c>
      <c r="AY164" s="13">
        <v>2945</v>
      </c>
      <c r="AZ164" s="13"/>
      <c r="BA164" s="13">
        <v>416</v>
      </c>
      <c r="BB164" s="13"/>
      <c r="BC164" s="13">
        <v>59</v>
      </c>
      <c r="BD164" s="13">
        <v>1815</v>
      </c>
      <c r="BE164" s="13">
        <v>2290</v>
      </c>
      <c r="BF164" s="13">
        <v>29559</v>
      </c>
      <c r="BG164" s="13">
        <v>8195</v>
      </c>
      <c r="BH164" s="13">
        <v>37754</v>
      </c>
      <c r="BI164" s="13"/>
      <c r="BJ164" s="13">
        <v>7089</v>
      </c>
      <c r="BK164" s="13">
        <v>651</v>
      </c>
      <c r="BL164" s="13">
        <v>0</v>
      </c>
      <c r="BM164" s="13">
        <v>1317</v>
      </c>
      <c r="BN164" s="13">
        <v>21308</v>
      </c>
      <c r="BO164" s="13">
        <v>70409</v>
      </c>
      <c r="BP164" s="13">
        <v>1549</v>
      </c>
      <c r="BQ164" s="13"/>
      <c r="BR164" s="13">
        <v>10975</v>
      </c>
      <c r="BS164" s="13">
        <v>8480</v>
      </c>
      <c r="BT164" s="13">
        <v>15</v>
      </c>
      <c r="BU164" s="13">
        <v>0</v>
      </c>
      <c r="BV164" s="13">
        <v>19470</v>
      </c>
      <c r="BW164" s="13">
        <v>0</v>
      </c>
      <c r="BX164" s="13">
        <v>1935</v>
      </c>
      <c r="BY164" s="13">
        <v>0</v>
      </c>
      <c r="BZ164" s="13">
        <v>0</v>
      </c>
      <c r="CA164" s="13">
        <v>1935</v>
      </c>
      <c r="CB164" s="13">
        <v>4370</v>
      </c>
    </row>
    <row r="165" spans="1:80" x14ac:dyDescent="0.45">
      <c r="A165" t="s">
        <v>347</v>
      </c>
      <c r="B165" t="s">
        <v>348</v>
      </c>
      <c r="C165" s="13">
        <v>10286</v>
      </c>
      <c r="D165" s="13">
        <v>83</v>
      </c>
      <c r="E165" s="13">
        <v>4507</v>
      </c>
      <c r="F165" s="13">
        <v>1656</v>
      </c>
      <c r="G165" s="13">
        <f t="shared" ref="G165:G196" si="26">E165+F165</f>
        <v>6163</v>
      </c>
      <c r="H165" s="13">
        <v>0</v>
      </c>
      <c r="I165" s="13">
        <v>42</v>
      </c>
      <c r="J165" s="13">
        <v>1201</v>
      </c>
      <c r="K165" s="13">
        <v>17775</v>
      </c>
      <c r="L165" s="13">
        <v>157608</v>
      </c>
      <c r="M165" s="13">
        <v>4529</v>
      </c>
      <c r="N165" s="13">
        <v>31632</v>
      </c>
      <c r="O165" s="13">
        <v>411</v>
      </c>
      <c r="P165" s="13">
        <v>220</v>
      </c>
      <c r="Q165" s="13">
        <v>212175</v>
      </c>
      <c r="R165" s="13">
        <f t="shared" ref="R165:R200" si="27">G165+AG165</f>
        <v>6805</v>
      </c>
      <c r="S165" s="13"/>
      <c r="T165" s="13">
        <f t="shared" ref="T165:T201" si="28">K165+Q165</f>
        <v>229950</v>
      </c>
      <c r="U165" s="13">
        <f t="shared" si="24"/>
        <v>223145</v>
      </c>
      <c r="V165" s="13"/>
      <c r="W165" s="13">
        <f t="shared" si="25"/>
        <v>190882</v>
      </c>
      <c r="X165" s="13"/>
      <c r="Y165" s="13">
        <v>0</v>
      </c>
      <c r="Z165" s="13">
        <v>5</v>
      </c>
      <c r="AA165" s="13">
        <v>5</v>
      </c>
      <c r="AB165" s="13">
        <v>259</v>
      </c>
      <c r="AC165" s="13">
        <v>260</v>
      </c>
      <c r="AD165" s="13">
        <v>113</v>
      </c>
      <c r="AE165" s="13">
        <v>0</v>
      </c>
      <c r="AF165" s="13">
        <v>0</v>
      </c>
      <c r="AG165" s="13">
        <f t="shared" ref="AG165:AG196" si="29">SUM(Y165:AF165)</f>
        <v>642</v>
      </c>
      <c r="AH165" s="13">
        <v>88</v>
      </c>
      <c r="AI165" s="13">
        <v>730</v>
      </c>
      <c r="AJ165" s="13">
        <v>557</v>
      </c>
      <c r="AK165" s="13">
        <v>44</v>
      </c>
      <c r="AL165" s="13">
        <v>628</v>
      </c>
      <c r="AM165" s="13">
        <v>0</v>
      </c>
      <c r="AN165" s="13">
        <v>420</v>
      </c>
      <c r="AO165" s="13">
        <v>36</v>
      </c>
      <c r="AP165" s="13">
        <v>2415</v>
      </c>
      <c r="AQ165" s="13">
        <v>1297</v>
      </c>
      <c r="AR165" s="13">
        <v>12</v>
      </c>
      <c r="AS165" s="13">
        <v>0</v>
      </c>
      <c r="AT165" s="13">
        <v>53</v>
      </c>
      <c r="AU165" s="13">
        <v>1362</v>
      </c>
      <c r="AV165" s="13">
        <v>0</v>
      </c>
      <c r="AW165" s="13">
        <v>0</v>
      </c>
      <c r="AX165" s="13">
        <v>752</v>
      </c>
      <c r="AY165" s="13">
        <v>752</v>
      </c>
      <c r="AZ165" s="13"/>
      <c r="BA165" s="13">
        <v>6870</v>
      </c>
      <c r="BB165" s="13"/>
      <c r="BC165" s="13">
        <v>1499</v>
      </c>
      <c r="BD165" s="13">
        <v>5685</v>
      </c>
      <c r="BE165" s="13">
        <v>14054</v>
      </c>
      <c r="BF165" s="13">
        <v>9235</v>
      </c>
      <c r="BG165" s="13">
        <v>0</v>
      </c>
      <c r="BH165" s="13">
        <v>9235</v>
      </c>
      <c r="BI165" s="13"/>
      <c r="BJ165" s="13">
        <v>3879</v>
      </c>
      <c r="BK165" s="13">
        <v>0</v>
      </c>
      <c r="BL165" s="13">
        <v>0</v>
      </c>
      <c r="BM165" s="13">
        <v>0</v>
      </c>
      <c r="BN165" s="13">
        <v>4464</v>
      </c>
      <c r="BO165" s="13">
        <v>31632</v>
      </c>
      <c r="BP165" s="13">
        <v>411</v>
      </c>
      <c r="BQ165" s="13"/>
      <c r="BR165" s="13">
        <v>11660</v>
      </c>
      <c r="BS165" s="13">
        <v>7975</v>
      </c>
      <c r="BT165" s="13">
        <v>0</v>
      </c>
      <c r="BU165" s="13">
        <v>0</v>
      </c>
      <c r="BV165" s="13">
        <v>19635</v>
      </c>
      <c r="BW165" s="13">
        <v>10</v>
      </c>
      <c r="BX165" s="13">
        <v>1010</v>
      </c>
      <c r="BY165" s="13">
        <v>5</v>
      </c>
      <c r="BZ165" s="13">
        <v>0</v>
      </c>
      <c r="CA165" s="13">
        <v>1030</v>
      </c>
      <c r="CB165" s="13">
        <v>1860</v>
      </c>
    </row>
    <row r="166" spans="1:80" x14ac:dyDescent="0.45">
      <c r="A166" t="s">
        <v>397</v>
      </c>
      <c r="B166" t="s">
        <v>398</v>
      </c>
      <c r="C166" s="13">
        <v>16558</v>
      </c>
      <c r="D166" s="13">
        <v>5898</v>
      </c>
      <c r="E166" s="13">
        <v>8051</v>
      </c>
      <c r="F166" s="13">
        <v>0</v>
      </c>
      <c r="G166" s="13">
        <f t="shared" si="26"/>
        <v>8051</v>
      </c>
      <c r="H166" s="13">
        <v>0</v>
      </c>
      <c r="I166" s="13">
        <v>0</v>
      </c>
      <c r="J166" s="13">
        <v>1898</v>
      </c>
      <c r="K166" s="13">
        <v>32405</v>
      </c>
      <c r="L166" s="13">
        <v>150906</v>
      </c>
      <c r="M166" s="13">
        <v>12861</v>
      </c>
      <c r="N166" s="13">
        <v>43510</v>
      </c>
      <c r="O166" s="13">
        <v>1339</v>
      </c>
      <c r="P166" s="13">
        <v>458</v>
      </c>
      <c r="Q166" s="13">
        <v>241479</v>
      </c>
      <c r="R166" s="13">
        <f t="shared" si="27"/>
        <v>11270</v>
      </c>
      <c r="S166" s="13"/>
      <c r="T166" s="13">
        <f t="shared" si="28"/>
        <v>273884</v>
      </c>
      <c r="U166" s="13">
        <f t="shared" si="24"/>
        <v>262614</v>
      </c>
      <c r="V166" s="13"/>
      <c r="W166" s="13">
        <f t="shared" si="25"/>
        <v>217307</v>
      </c>
      <c r="X166" s="13"/>
      <c r="Y166" s="13">
        <v>77</v>
      </c>
      <c r="Z166" s="13">
        <v>100</v>
      </c>
      <c r="AA166" s="13">
        <v>1358</v>
      </c>
      <c r="AB166" s="13">
        <v>933</v>
      </c>
      <c r="AC166" s="13">
        <v>365</v>
      </c>
      <c r="AD166" s="13">
        <v>195</v>
      </c>
      <c r="AE166" s="13">
        <v>115</v>
      </c>
      <c r="AF166" s="13">
        <v>76</v>
      </c>
      <c r="AG166" s="13">
        <f t="shared" si="29"/>
        <v>3219</v>
      </c>
      <c r="AH166" s="13">
        <v>46</v>
      </c>
      <c r="AI166" s="13">
        <v>3265</v>
      </c>
      <c r="AJ166" s="13">
        <v>1630</v>
      </c>
      <c r="AK166" s="13">
        <v>276</v>
      </c>
      <c r="AL166" s="13">
        <v>4418</v>
      </c>
      <c r="AM166" s="13">
        <v>0</v>
      </c>
      <c r="AN166" s="13">
        <v>454</v>
      </c>
      <c r="AO166" s="13">
        <v>104</v>
      </c>
      <c r="AP166" s="13">
        <v>10147</v>
      </c>
      <c r="AQ166" s="13">
        <v>2039</v>
      </c>
      <c r="AR166" s="13">
        <v>7</v>
      </c>
      <c r="AS166" s="13">
        <v>28</v>
      </c>
      <c r="AT166" s="13">
        <v>7</v>
      </c>
      <c r="AU166" s="13">
        <v>2081</v>
      </c>
      <c r="AV166" s="13">
        <v>33</v>
      </c>
      <c r="AW166" s="13">
        <v>24</v>
      </c>
      <c r="AX166" s="13">
        <v>576</v>
      </c>
      <c r="AY166" s="13">
        <v>633</v>
      </c>
      <c r="AZ166" s="13"/>
      <c r="BA166" s="13">
        <v>5321</v>
      </c>
      <c r="BB166" s="13"/>
      <c r="BC166" s="13">
        <v>0</v>
      </c>
      <c r="BD166" s="13">
        <v>15171</v>
      </c>
      <c r="BE166" s="13">
        <v>20492</v>
      </c>
      <c r="BF166" s="13">
        <v>7377</v>
      </c>
      <c r="BG166" s="13">
        <v>1691</v>
      </c>
      <c r="BH166" s="13">
        <v>9068</v>
      </c>
      <c r="BI166" s="13"/>
      <c r="BJ166" s="13">
        <v>1014</v>
      </c>
      <c r="BK166" s="13">
        <v>0</v>
      </c>
      <c r="BL166" s="13">
        <v>0</v>
      </c>
      <c r="BM166" s="13">
        <v>203</v>
      </c>
      <c r="BN166" s="13">
        <v>12733</v>
      </c>
      <c r="BO166" s="13">
        <v>43510</v>
      </c>
      <c r="BP166" s="13">
        <v>1339</v>
      </c>
      <c r="BQ166" s="13"/>
      <c r="BR166" s="13">
        <v>11360</v>
      </c>
      <c r="BS166" s="13">
        <v>8280</v>
      </c>
      <c r="BT166" s="13">
        <v>5</v>
      </c>
      <c r="BU166" s="13">
        <v>0</v>
      </c>
      <c r="BV166" s="13">
        <v>19645</v>
      </c>
      <c r="BW166" s="13">
        <v>10</v>
      </c>
      <c r="BX166" s="13">
        <v>1210</v>
      </c>
      <c r="BY166" s="13">
        <v>30</v>
      </c>
      <c r="BZ166" s="13">
        <v>0</v>
      </c>
      <c r="CA166" s="13">
        <v>1250</v>
      </c>
      <c r="CB166" s="13">
        <v>2815</v>
      </c>
    </row>
    <row r="167" spans="1:80" x14ac:dyDescent="0.45">
      <c r="A167" t="s">
        <v>167</v>
      </c>
      <c r="B167" t="s">
        <v>168</v>
      </c>
      <c r="C167" s="13">
        <v>8278</v>
      </c>
      <c r="D167" s="13">
        <v>48</v>
      </c>
      <c r="E167" s="13">
        <v>10143</v>
      </c>
      <c r="F167" s="13">
        <v>2807</v>
      </c>
      <c r="G167" s="13">
        <f t="shared" si="26"/>
        <v>12950</v>
      </c>
      <c r="H167" s="13">
        <v>0</v>
      </c>
      <c r="I167" s="13">
        <v>0</v>
      </c>
      <c r="J167" s="13">
        <v>1953</v>
      </c>
      <c r="K167" s="13">
        <v>23229</v>
      </c>
      <c r="L167" s="13">
        <v>195306</v>
      </c>
      <c r="M167" s="13">
        <v>11716</v>
      </c>
      <c r="N167" s="13">
        <v>10030</v>
      </c>
      <c r="O167" s="13">
        <v>1518</v>
      </c>
      <c r="P167" s="13">
        <v>2281</v>
      </c>
      <c r="Q167" s="13">
        <v>244080</v>
      </c>
      <c r="R167" s="13">
        <f t="shared" si="27"/>
        <v>15052</v>
      </c>
      <c r="S167" s="13"/>
      <c r="T167" s="13">
        <f t="shared" si="28"/>
        <v>267309</v>
      </c>
      <c r="U167" s="13">
        <f t="shared" si="24"/>
        <v>252257</v>
      </c>
      <c r="V167" s="13"/>
      <c r="W167" s="13">
        <f t="shared" si="25"/>
        <v>238428</v>
      </c>
      <c r="X167" s="13"/>
      <c r="Y167" s="13">
        <v>0</v>
      </c>
      <c r="Z167" s="13">
        <v>-3</v>
      </c>
      <c r="AA167" s="13">
        <v>98</v>
      </c>
      <c r="AB167" s="13">
        <v>1613</v>
      </c>
      <c r="AC167" s="13">
        <v>207</v>
      </c>
      <c r="AD167" s="13">
        <v>26</v>
      </c>
      <c r="AE167" s="13">
        <v>20</v>
      </c>
      <c r="AF167" s="13">
        <v>141</v>
      </c>
      <c r="AG167" s="13">
        <f t="shared" si="29"/>
        <v>2102</v>
      </c>
      <c r="AH167" s="13">
        <v>0</v>
      </c>
      <c r="AI167" s="13">
        <v>2102</v>
      </c>
      <c r="AJ167" s="13">
        <v>1427</v>
      </c>
      <c r="AK167" s="13">
        <v>437</v>
      </c>
      <c r="AL167" s="13">
        <v>2403</v>
      </c>
      <c r="AM167" s="13">
        <v>0</v>
      </c>
      <c r="AN167" s="13">
        <v>721</v>
      </c>
      <c r="AO167" s="13">
        <v>53</v>
      </c>
      <c r="AP167" s="13">
        <v>7143</v>
      </c>
      <c r="AQ167" s="13">
        <v>3128</v>
      </c>
      <c r="AR167" s="13">
        <v>4</v>
      </c>
      <c r="AS167" s="13">
        <v>337</v>
      </c>
      <c r="AT167" s="13">
        <v>697</v>
      </c>
      <c r="AU167" s="13">
        <v>4166</v>
      </c>
      <c r="AV167" s="13">
        <v>0</v>
      </c>
      <c r="AW167" s="13">
        <v>365</v>
      </c>
      <c r="AX167" s="13">
        <v>42</v>
      </c>
      <c r="AY167" s="13">
        <v>407</v>
      </c>
      <c r="AZ167" s="13"/>
      <c r="BA167" s="13">
        <v>610</v>
      </c>
      <c r="BB167" s="13"/>
      <c r="BC167" s="13">
        <v>238</v>
      </c>
      <c r="BD167" s="13">
        <v>2571</v>
      </c>
      <c r="BE167" s="13">
        <v>3419</v>
      </c>
      <c r="BF167" s="13">
        <v>0</v>
      </c>
      <c r="BG167" s="13">
        <v>2665</v>
      </c>
      <c r="BH167" s="13">
        <v>2665</v>
      </c>
      <c r="BI167" s="13"/>
      <c r="BJ167" s="13">
        <v>0</v>
      </c>
      <c r="BK167" s="13">
        <v>0</v>
      </c>
      <c r="BL167" s="13">
        <v>0</v>
      </c>
      <c r="BM167" s="13">
        <v>260</v>
      </c>
      <c r="BN167" s="13">
        <v>3686</v>
      </c>
      <c r="BO167" s="13">
        <v>10030</v>
      </c>
      <c r="BP167" s="13">
        <v>1518</v>
      </c>
      <c r="BQ167" s="13"/>
      <c r="BR167" s="13">
        <v>11545</v>
      </c>
      <c r="BS167" s="13">
        <v>8655</v>
      </c>
      <c r="BT167" s="13">
        <v>10</v>
      </c>
      <c r="BU167" s="13">
        <v>0</v>
      </c>
      <c r="BV167" s="13">
        <v>20210</v>
      </c>
      <c r="BW167" s="13">
        <v>0</v>
      </c>
      <c r="BX167" s="13">
        <v>2115</v>
      </c>
      <c r="BY167" s="13">
        <v>5</v>
      </c>
      <c r="BZ167" s="13">
        <v>0</v>
      </c>
      <c r="CA167" s="13">
        <v>2125</v>
      </c>
      <c r="CB167" s="13">
        <v>3385</v>
      </c>
    </row>
    <row r="168" spans="1:80" x14ac:dyDescent="0.45">
      <c r="A168" t="s">
        <v>131</v>
      </c>
      <c r="B168" t="s">
        <v>132</v>
      </c>
      <c r="C168" s="13">
        <v>10523</v>
      </c>
      <c r="D168" s="13">
        <v>4765</v>
      </c>
      <c r="E168" s="13">
        <v>4977</v>
      </c>
      <c r="F168" s="13">
        <v>2115</v>
      </c>
      <c r="G168" s="13">
        <f t="shared" si="26"/>
        <v>7092</v>
      </c>
      <c r="H168" s="13">
        <v>0</v>
      </c>
      <c r="I168" s="13">
        <v>0</v>
      </c>
      <c r="J168" s="13">
        <v>838</v>
      </c>
      <c r="K168" s="13">
        <v>23218</v>
      </c>
      <c r="L168" s="13">
        <v>145865</v>
      </c>
      <c r="M168" s="13">
        <v>7415</v>
      </c>
      <c r="N168" s="13">
        <v>33848</v>
      </c>
      <c r="O168" s="13">
        <v>625</v>
      </c>
      <c r="P168" s="13">
        <v>482</v>
      </c>
      <c r="Q168" s="13">
        <v>211453</v>
      </c>
      <c r="R168" s="13">
        <f t="shared" si="27"/>
        <v>8881</v>
      </c>
      <c r="S168" s="13"/>
      <c r="T168" s="13">
        <f t="shared" si="28"/>
        <v>234671</v>
      </c>
      <c r="U168" s="13">
        <f t="shared" si="24"/>
        <v>225790</v>
      </c>
      <c r="V168" s="13"/>
      <c r="W168" s="13">
        <f t="shared" si="25"/>
        <v>190835</v>
      </c>
      <c r="X168" s="13"/>
      <c r="Y168" s="13">
        <v>137</v>
      </c>
      <c r="Z168" s="13">
        <v>448</v>
      </c>
      <c r="AA168" s="13">
        <v>156</v>
      </c>
      <c r="AB168" s="13">
        <v>540</v>
      </c>
      <c r="AC168" s="13">
        <v>195</v>
      </c>
      <c r="AD168" s="13">
        <v>260</v>
      </c>
      <c r="AE168" s="13">
        <v>53</v>
      </c>
      <c r="AF168" s="13">
        <v>0</v>
      </c>
      <c r="AG168" s="13">
        <f t="shared" si="29"/>
        <v>1789</v>
      </c>
      <c r="AH168" s="13">
        <v>44</v>
      </c>
      <c r="AI168" s="13">
        <v>1833</v>
      </c>
      <c r="AJ168" s="13">
        <v>1151</v>
      </c>
      <c r="AK168" s="13">
        <v>0</v>
      </c>
      <c r="AL168" s="13">
        <v>2044</v>
      </c>
      <c r="AM168" s="13">
        <v>0</v>
      </c>
      <c r="AN168" s="13">
        <v>446</v>
      </c>
      <c r="AO168" s="13">
        <v>63</v>
      </c>
      <c r="AP168" s="13">
        <v>5537</v>
      </c>
      <c r="AQ168" s="13">
        <v>1479</v>
      </c>
      <c r="AR168" s="13">
        <v>0</v>
      </c>
      <c r="AS168" s="13">
        <v>5</v>
      </c>
      <c r="AT168" s="13">
        <v>53</v>
      </c>
      <c r="AU168" s="13">
        <v>1537</v>
      </c>
      <c r="AV168" s="13">
        <v>2</v>
      </c>
      <c r="AW168" s="13">
        <v>0</v>
      </c>
      <c r="AX168" s="13">
        <v>339</v>
      </c>
      <c r="AY168" s="13">
        <v>341</v>
      </c>
      <c r="AZ168" s="13"/>
      <c r="BA168" s="13">
        <v>829</v>
      </c>
      <c r="BB168" s="13"/>
      <c r="BC168" s="13">
        <v>222</v>
      </c>
      <c r="BD168" s="13">
        <v>3987</v>
      </c>
      <c r="BE168" s="13">
        <v>5038</v>
      </c>
      <c r="BF168" s="13">
        <v>13430</v>
      </c>
      <c r="BG168" s="13">
        <v>5816</v>
      </c>
      <c r="BH168" s="13">
        <v>19246</v>
      </c>
      <c r="BI168" s="13"/>
      <c r="BJ168" s="13">
        <v>4972</v>
      </c>
      <c r="BK168" s="13">
        <v>133</v>
      </c>
      <c r="BL168" s="13">
        <v>0</v>
      </c>
      <c r="BM168" s="13">
        <v>0</v>
      </c>
      <c r="BN168" s="13">
        <v>4459</v>
      </c>
      <c r="BO168" s="13">
        <v>33848</v>
      </c>
      <c r="BP168" s="13">
        <v>625</v>
      </c>
      <c r="BQ168" s="13"/>
      <c r="BR168" s="13">
        <v>12615</v>
      </c>
      <c r="BS168" s="13">
        <v>7825</v>
      </c>
      <c r="BT168" s="13">
        <v>30</v>
      </c>
      <c r="BU168" s="13">
        <v>0</v>
      </c>
      <c r="BV168" s="13">
        <v>20470</v>
      </c>
      <c r="BW168" s="13">
        <v>5</v>
      </c>
      <c r="BX168" s="13">
        <v>1655</v>
      </c>
      <c r="BY168" s="13">
        <v>5</v>
      </c>
      <c r="BZ168" s="13">
        <v>0</v>
      </c>
      <c r="CA168" s="13">
        <v>1665</v>
      </c>
      <c r="CB168" s="13">
        <v>3305</v>
      </c>
    </row>
    <row r="169" spans="1:80" x14ac:dyDescent="0.45">
      <c r="A169" t="s">
        <v>403</v>
      </c>
      <c r="B169" t="s">
        <v>404</v>
      </c>
      <c r="C169" s="13">
        <v>27740</v>
      </c>
      <c r="D169" s="13">
        <v>20</v>
      </c>
      <c r="E169" s="13">
        <v>37341</v>
      </c>
      <c r="F169" s="13">
        <v>0</v>
      </c>
      <c r="G169" s="13">
        <f t="shared" si="26"/>
        <v>37341</v>
      </c>
      <c r="H169" s="13">
        <v>0</v>
      </c>
      <c r="I169" s="13">
        <v>0</v>
      </c>
      <c r="J169" s="13">
        <v>6181</v>
      </c>
      <c r="K169" s="13">
        <v>71282</v>
      </c>
      <c r="L169" s="13">
        <v>245551</v>
      </c>
      <c r="M169" s="13">
        <v>108096</v>
      </c>
      <c r="N169" s="13">
        <v>56238</v>
      </c>
      <c r="O169" s="13">
        <v>1594</v>
      </c>
      <c r="P169" s="13">
        <v>1096</v>
      </c>
      <c r="Q169" s="13">
        <v>483857</v>
      </c>
      <c r="R169" s="13">
        <f t="shared" si="27"/>
        <v>63567</v>
      </c>
      <c r="S169" s="13"/>
      <c r="T169" s="13">
        <f t="shared" si="28"/>
        <v>555139</v>
      </c>
      <c r="U169" s="13">
        <f t="shared" si="24"/>
        <v>491572</v>
      </c>
      <c r="V169" s="13"/>
      <c r="W169" s="13">
        <f t="shared" si="25"/>
        <v>432644</v>
      </c>
      <c r="X169" s="13"/>
      <c r="Y169" s="13">
        <v>3540</v>
      </c>
      <c r="Z169" s="13">
        <v>5221</v>
      </c>
      <c r="AA169" s="13">
        <v>1105</v>
      </c>
      <c r="AB169" s="13">
        <v>10779</v>
      </c>
      <c r="AC169" s="13">
        <v>1679</v>
      </c>
      <c r="AD169" s="13">
        <v>870</v>
      </c>
      <c r="AE169" s="13">
        <v>3032</v>
      </c>
      <c r="AF169" s="13">
        <v>0</v>
      </c>
      <c r="AG169" s="13">
        <f t="shared" si="29"/>
        <v>26226</v>
      </c>
      <c r="AH169" s="13">
        <v>3924</v>
      </c>
      <c r="AI169" s="13">
        <v>30150</v>
      </c>
      <c r="AJ169" s="13">
        <v>27426</v>
      </c>
      <c r="AK169" s="13">
        <v>9163</v>
      </c>
      <c r="AL169" s="13">
        <v>13411</v>
      </c>
      <c r="AM169" s="13">
        <v>37</v>
      </c>
      <c r="AN169" s="13">
        <v>8677</v>
      </c>
      <c r="AO169" s="13">
        <v>1027</v>
      </c>
      <c r="AP169" s="13">
        <v>89891</v>
      </c>
      <c r="AQ169" s="13">
        <v>8813</v>
      </c>
      <c r="AR169" s="13">
        <v>103</v>
      </c>
      <c r="AS169" s="13">
        <v>1236</v>
      </c>
      <c r="AT169" s="13">
        <v>1036</v>
      </c>
      <c r="AU169" s="13">
        <v>11188</v>
      </c>
      <c r="AV169" s="13">
        <v>237</v>
      </c>
      <c r="AW169" s="13">
        <v>3464</v>
      </c>
      <c r="AX169" s="13">
        <v>3316</v>
      </c>
      <c r="AY169" s="13">
        <v>7017</v>
      </c>
      <c r="AZ169" s="13"/>
      <c r="BA169" s="13">
        <v>6556</v>
      </c>
      <c r="BB169" s="13"/>
      <c r="BC169" s="13">
        <v>0</v>
      </c>
      <c r="BD169" s="13">
        <v>0</v>
      </c>
      <c r="BE169" s="13">
        <v>6556</v>
      </c>
      <c r="BF169" s="13">
        <v>19331</v>
      </c>
      <c r="BG169" s="13">
        <v>2189</v>
      </c>
      <c r="BH169" s="13">
        <v>21520</v>
      </c>
      <c r="BI169" s="13"/>
      <c r="BJ169" s="13">
        <v>14609</v>
      </c>
      <c r="BK169" s="13">
        <v>0</v>
      </c>
      <c r="BL169" s="13">
        <v>575</v>
      </c>
      <c r="BM169" s="13">
        <v>410</v>
      </c>
      <c r="BN169" s="13">
        <v>12568</v>
      </c>
      <c r="BO169" s="13">
        <v>56238</v>
      </c>
      <c r="BP169" s="13">
        <v>1594</v>
      </c>
      <c r="BQ169" s="13"/>
      <c r="BR169" s="13">
        <v>11220</v>
      </c>
      <c r="BS169" s="13">
        <v>9335</v>
      </c>
      <c r="BT169" s="13">
        <v>5</v>
      </c>
      <c r="BU169" s="13">
        <v>0</v>
      </c>
      <c r="BV169" s="13">
        <v>20560</v>
      </c>
      <c r="BW169" s="13">
        <v>0</v>
      </c>
      <c r="BX169" s="13">
        <v>3210</v>
      </c>
      <c r="BY169" s="13">
        <v>25</v>
      </c>
      <c r="BZ169" s="13">
        <v>0</v>
      </c>
      <c r="CA169" s="13">
        <v>3235</v>
      </c>
      <c r="CB169" s="13">
        <v>5580</v>
      </c>
    </row>
    <row r="170" spans="1:80" x14ac:dyDescent="0.45">
      <c r="A170" t="s">
        <v>445</v>
      </c>
      <c r="B170" t="s">
        <v>446</v>
      </c>
      <c r="C170" s="13">
        <v>11349</v>
      </c>
      <c r="D170" s="13">
        <v>1897</v>
      </c>
      <c r="E170" s="13">
        <v>4180</v>
      </c>
      <c r="F170" s="13">
        <v>0</v>
      </c>
      <c r="G170" s="13">
        <f t="shared" si="26"/>
        <v>4180</v>
      </c>
      <c r="H170" s="13">
        <v>0</v>
      </c>
      <c r="I170" s="13">
        <v>0</v>
      </c>
      <c r="J170" s="13">
        <v>2028</v>
      </c>
      <c r="K170" s="13">
        <v>19454</v>
      </c>
      <c r="L170" s="13">
        <v>161832</v>
      </c>
      <c r="M170" s="13">
        <v>8010</v>
      </c>
      <c r="N170" s="13">
        <v>18922</v>
      </c>
      <c r="O170" s="13">
        <v>859</v>
      </c>
      <c r="P170" s="13">
        <v>284</v>
      </c>
      <c r="Q170" s="13">
        <v>209361</v>
      </c>
      <c r="R170" s="13">
        <f t="shared" si="27"/>
        <v>6391</v>
      </c>
      <c r="S170" s="13"/>
      <c r="T170" s="13">
        <f t="shared" si="28"/>
        <v>228815</v>
      </c>
      <c r="U170" s="13">
        <f t="shared" si="24"/>
        <v>222424</v>
      </c>
      <c r="V170" s="13"/>
      <c r="W170" s="13">
        <f t="shared" si="25"/>
        <v>202359</v>
      </c>
      <c r="X170" s="13"/>
      <c r="Y170" s="13">
        <v>67</v>
      </c>
      <c r="Z170" s="13">
        <v>42</v>
      </c>
      <c r="AA170" s="13">
        <v>356</v>
      </c>
      <c r="AB170" s="13">
        <v>902</v>
      </c>
      <c r="AC170" s="13">
        <v>367</v>
      </c>
      <c r="AD170" s="13">
        <v>106</v>
      </c>
      <c r="AE170" s="13">
        <v>29</v>
      </c>
      <c r="AF170" s="13">
        <v>342</v>
      </c>
      <c r="AG170" s="13">
        <f t="shared" si="29"/>
        <v>2211</v>
      </c>
      <c r="AH170" s="13">
        <v>0</v>
      </c>
      <c r="AI170" s="13">
        <v>2211</v>
      </c>
      <c r="AJ170" s="13">
        <v>824</v>
      </c>
      <c r="AK170" s="13">
        <v>81</v>
      </c>
      <c r="AL170" s="13">
        <v>1898</v>
      </c>
      <c r="AM170" s="13">
        <v>0</v>
      </c>
      <c r="AN170" s="13">
        <v>740</v>
      </c>
      <c r="AO170" s="13">
        <v>0</v>
      </c>
      <c r="AP170" s="13">
        <v>5754</v>
      </c>
      <c r="AQ170" s="13">
        <v>1015</v>
      </c>
      <c r="AR170" s="13">
        <v>40</v>
      </c>
      <c r="AS170" s="13">
        <v>356</v>
      </c>
      <c r="AT170" s="13">
        <v>151</v>
      </c>
      <c r="AU170" s="13">
        <v>1562</v>
      </c>
      <c r="AV170" s="13">
        <v>5</v>
      </c>
      <c r="AW170" s="13">
        <v>554</v>
      </c>
      <c r="AX170" s="13">
        <v>135</v>
      </c>
      <c r="AY170" s="13">
        <v>694</v>
      </c>
      <c r="AZ170" s="13"/>
      <c r="BA170" s="13">
        <v>677</v>
      </c>
      <c r="BB170" s="13"/>
      <c r="BC170" s="13">
        <v>165</v>
      </c>
      <c r="BD170" s="13">
        <v>2537</v>
      </c>
      <c r="BE170" s="13">
        <v>3379</v>
      </c>
      <c r="BF170" s="13">
        <v>7428</v>
      </c>
      <c r="BG170" s="13">
        <v>3545</v>
      </c>
      <c r="BH170" s="13">
        <v>10973</v>
      </c>
      <c r="BI170" s="13"/>
      <c r="BJ170" s="13">
        <v>0</v>
      </c>
      <c r="BK170" s="13">
        <v>0</v>
      </c>
      <c r="BL170" s="13">
        <v>204</v>
      </c>
      <c r="BM170" s="13">
        <v>25</v>
      </c>
      <c r="BN170" s="13">
        <v>4341</v>
      </c>
      <c r="BO170" s="13">
        <v>18922</v>
      </c>
      <c r="BP170" s="13">
        <v>859</v>
      </c>
      <c r="BQ170" s="13"/>
      <c r="BR170" s="13">
        <v>11325</v>
      </c>
      <c r="BS170" s="13">
        <v>9455</v>
      </c>
      <c r="BT170" s="13">
        <v>35</v>
      </c>
      <c r="BU170" s="13">
        <v>0</v>
      </c>
      <c r="BV170" s="13">
        <v>20815</v>
      </c>
      <c r="BW170" s="13">
        <v>0</v>
      </c>
      <c r="BX170" s="13">
        <v>1030</v>
      </c>
      <c r="BY170" s="13">
        <v>0</v>
      </c>
      <c r="BZ170" s="13">
        <v>0</v>
      </c>
      <c r="CA170" s="13">
        <v>1035</v>
      </c>
      <c r="CB170" s="13">
        <v>2260</v>
      </c>
    </row>
    <row r="171" spans="1:80" x14ac:dyDescent="0.45">
      <c r="A171" t="s">
        <v>145</v>
      </c>
      <c r="B171" t="s">
        <v>146</v>
      </c>
      <c r="C171" s="13">
        <v>18108</v>
      </c>
      <c r="D171" s="13">
        <v>12824</v>
      </c>
      <c r="E171" s="13">
        <v>124374</v>
      </c>
      <c r="F171" s="13">
        <v>0</v>
      </c>
      <c r="G171" s="13">
        <f t="shared" si="26"/>
        <v>124374</v>
      </c>
      <c r="H171" s="13">
        <v>0</v>
      </c>
      <c r="I171" s="13">
        <v>0</v>
      </c>
      <c r="J171" s="13">
        <v>26554</v>
      </c>
      <c r="K171" s="13">
        <v>181860</v>
      </c>
      <c r="L171" s="13">
        <v>320150</v>
      </c>
      <c r="M171" s="13">
        <v>592388</v>
      </c>
      <c r="N171" s="13">
        <v>946042</v>
      </c>
      <c r="O171" s="13">
        <v>40225</v>
      </c>
      <c r="P171" s="13">
        <v>111388</v>
      </c>
      <c r="Q171" s="13">
        <v>2192053</v>
      </c>
      <c r="R171" s="13">
        <f t="shared" si="27"/>
        <v>331038</v>
      </c>
      <c r="S171" s="13"/>
      <c r="T171" s="13">
        <f t="shared" si="28"/>
        <v>2373913</v>
      </c>
      <c r="U171" s="13">
        <f t="shared" si="24"/>
        <v>2042875</v>
      </c>
      <c r="V171" s="13"/>
      <c r="W171" s="13">
        <f t="shared" si="25"/>
        <v>945220</v>
      </c>
      <c r="X171" s="13"/>
      <c r="Y171" s="13">
        <v>17000</v>
      </c>
      <c r="Z171" s="13">
        <v>68768</v>
      </c>
      <c r="AA171" s="13">
        <v>4372</v>
      </c>
      <c r="AB171" s="13">
        <v>93565</v>
      </c>
      <c r="AC171" s="13">
        <v>4461</v>
      </c>
      <c r="AD171" s="13">
        <v>2795</v>
      </c>
      <c r="AE171" s="13">
        <v>12641</v>
      </c>
      <c r="AF171" s="13">
        <v>3062</v>
      </c>
      <c r="AG171" s="13">
        <f t="shared" si="29"/>
        <v>206664</v>
      </c>
      <c r="AH171" s="13">
        <v>9965</v>
      </c>
      <c r="AI171" s="13">
        <v>216629</v>
      </c>
      <c r="AJ171" s="13">
        <v>149400</v>
      </c>
      <c r="AK171" s="13">
        <v>11188</v>
      </c>
      <c r="AL171" s="13">
        <v>45710</v>
      </c>
      <c r="AM171" s="13">
        <v>0</v>
      </c>
      <c r="AN171" s="13">
        <v>24505</v>
      </c>
      <c r="AO171" s="13">
        <v>1340</v>
      </c>
      <c r="AP171" s="13">
        <v>448772</v>
      </c>
      <c r="AQ171" s="13">
        <v>61606</v>
      </c>
      <c r="AR171" s="13">
        <v>765</v>
      </c>
      <c r="AS171" s="13">
        <v>4985</v>
      </c>
      <c r="AT171" s="13">
        <v>3091</v>
      </c>
      <c r="AU171" s="13">
        <v>70447</v>
      </c>
      <c r="AV171" s="13">
        <v>16510</v>
      </c>
      <c r="AW171" s="13">
        <v>14120</v>
      </c>
      <c r="AX171" s="13">
        <v>42539</v>
      </c>
      <c r="AY171" s="13">
        <v>73169</v>
      </c>
      <c r="AZ171" s="13"/>
      <c r="BA171" s="13">
        <v>174496</v>
      </c>
      <c r="BB171" s="13"/>
      <c r="BC171" s="13">
        <v>115933</v>
      </c>
      <c r="BD171" s="13">
        <v>577880</v>
      </c>
      <c r="BE171" s="13">
        <v>868309</v>
      </c>
      <c r="BF171" s="13">
        <v>6751</v>
      </c>
      <c r="BG171" s="13">
        <v>6052</v>
      </c>
      <c r="BH171" s="13">
        <v>12803</v>
      </c>
      <c r="BI171" s="13"/>
      <c r="BJ171" s="13">
        <v>21235</v>
      </c>
      <c r="BK171" s="13">
        <v>0</v>
      </c>
      <c r="BL171" s="13">
        <v>0</v>
      </c>
      <c r="BM171" s="13">
        <v>5890</v>
      </c>
      <c r="BN171" s="13">
        <v>37805</v>
      </c>
      <c r="BO171" s="13">
        <v>946042</v>
      </c>
      <c r="BP171" s="13">
        <v>40225</v>
      </c>
      <c r="BQ171" s="13"/>
      <c r="BR171" s="13">
        <v>9855</v>
      </c>
      <c r="BS171" s="13">
        <v>11020</v>
      </c>
      <c r="BT171" s="13">
        <v>15</v>
      </c>
      <c r="BU171" s="13">
        <v>0</v>
      </c>
      <c r="BV171" s="13">
        <v>20890</v>
      </c>
      <c r="BW171" s="13">
        <v>10</v>
      </c>
      <c r="BX171" s="13">
        <v>6205</v>
      </c>
      <c r="BY171" s="13">
        <v>0</v>
      </c>
      <c r="BZ171" s="13">
        <v>0</v>
      </c>
      <c r="CA171" s="13">
        <v>6215</v>
      </c>
      <c r="CB171" s="13">
        <v>12165</v>
      </c>
    </row>
    <row r="172" spans="1:80" x14ac:dyDescent="0.45">
      <c r="A172" t="s">
        <v>459</v>
      </c>
      <c r="B172" t="s">
        <v>460</v>
      </c>
      <c r="C172" s="13">
        <v>17945</v>
      </c>
      <c r="D172" s="13">
        <v>7733</v>
      </c>
      <c r="E172" s="13">
        <v>47430</v>
      </c>
      <c r="F172" s="13">
        <v>0</v>
      </c>
      <c r="G172" s="13">
        <f t="shared" si="26"/>
        <v>47430</v>
      </c>
      <c r="H172" s="13">
        <v>0</v>
      </c>
      <c r="I172" s="13">
        <v>1</v>
      </c>
      <c r="J172" s="13">
        <v>6532</v>
      </c>
      <c r="K172" s="13">
        <v>79641</v>
      </c>
      <c r="L172" s="13">
        <v>250701</v>
      </c>
      <c r="M172" s="13">
        <v>122209</v>
      </c>
      <c r="N172" s="13">
        <v>118316</v>
      </c>
      <c r="O172" s="13">
        <v>7867</v>
      </c>
      <c r="P172" s="13">
        <v>5576</v>
      </c>
      <c r="Q172" s="13">
        <v>584310</v>
      </c>
      <c r="R172" s="13">
        <f t="shared" si="27"/>
        <v>92892</v>
      </c>
      <c r="S172" s="13"/>
      <c r="T172" s="13">
        <f t="shared" si="28"/>
        <v>663951</v>
      </c>
      <c r="U172" s="13">
        <f t="shared" si="24"/>
        <v>571059</v>
      </c>
      <c r="V172" s="13"/>
      <c r="W172" s="13">
        <f t="shared" si="25"/>
        <v>439300</v>
      </c>
      <c r="X172" s="13"/>
      <c r="Y172" s="13">
        <v>3039</v>
      </c>
      <c r="Z172" s="13">
        <v>5842</v>
      </c>
      <c r="AA172" s="13">
        <v>4655</v>
      </c>
      <c r="AB172" s="13">
        <v>26603</v>
      </c>
      <c r="AC172" s="13">
        <v>2628</v>
      </c>
      <c r="AD172" s="13">
        <v>740</v>
      </c>
      <c r="AE172" s="13">
        <v>1955</v>
      </c>
      <c r="AF172" s="13">
        <v>0</v>
      </c>
      <c r="AG172" s="13">
        <f t="shared" si="29"/>
        <v>45462</v>
      </c>
      <c r="AH172" s="13">
        <v>2561</v>
      </c>
      <c r="AI172" s="13">
        <v>48023</v>
      </c>
      <c r="AJ172" s="13">
        <v>14796</v>
      </c>
      <c r="AK172" s="13">
        <v>1099</v>
      </c>
      <c r="AL172" s="13">
        <v>20616</v>
      </c>
      <c r="AM172" s="13">
        <v>0</v>
      </c>
      <c r="AN172" s="13">
        <v>8481</v>
      </c>
      <c r="AO172" s="13">
        <v>382</v>
      </c>
      <c r="AP172" s="13">
        <v>93397</v>
      </c>
      <c r="AQ172" s="13">
        <v>16420</v>
      </c>
      <c r="AR172" s="13">
        <v>15</v>
      </c>
      <c r="AS172" s="13">
        <v>2894</v>
      </c>
      <c r="AT172" s="13">
        <v>541</v>
      </c>
      <c r="AU172" s="13">
        <v>19870</v>
      </c>
      <c r="AV172" s="13">
        <v>2482</v>
      </c>
      <c r="AW172" s="13">
        <v>3923</v>
      </c>
      <c r="AX172" s="13">
        <v>2537</v>
      </c>
      <c r="AY172" s="13">
        <v>8942</v>
      </c>
      <c r="AZ172" s="13"/>
      <c r="BA172" s="13">
        <v>25403</v>
      </c>
      <c r="BB172" s="13"/>
      <c r="BC172" s="13">
        <v>739</v>
      </c>
      <c r="BD172" s="13">
        <v>15575</v>
      </c>
      <c r="BE172" s="13">
        <v>41717</v>
      </c>
      <c r="BF172" s="13">
        <v>38738</v>
      </c>
      <c r="BG172" s="13">
        <v>3163</v>
      </c>
      <c r="BH172" s="13">
        <v>41901</v>
      </c>
      <c r="BI172" s="13"/>
      <c r="BJ172" s="13">
        <v>10195</v>
      </c>
      <c r="BK172" s="13">
        <v>0</v>
      </c>
      <c r="BL172" s="13">
        <v>0</v>
      </c>
      <c r="BM172" s="13">
        <v>397</v>
      </c>
      <c r="BN172" s="13">
        <v>24106</v>
      </c>
      <c r="BO172" s="13">
        <v>118316</v>
      </c>
      <c r="BP172" s="13">
        <v>7867</v>
      </c>
      <c r="BQ172" s="13"/>
      <c r="BR172" s="13">
        <v>12090</v>
      </c>
      <c r="BS172" s="13">
        <v>10625</v>
      </c>
      <c r="BT172" s="13">
        <v>0</v>
      </c>
      <c r="BU172" s="13">
        <v>0</v>
      </c>
      <c r="BV172" s="13">
        <v>22715</v>
      </c>
      <c r="BW172" s="13">
        <v>5</v>
      </c>
      <c r="BX172" s="13">
        <v>2725</v>
      </c>
      <c r="BY172" s="13">
        <v>5</v>
      </c>
      <c r="BZ172" s="13">
        <v>0</v>
      </c>
      <c r="CA172" s="13">
        <v>2735</v>
      </c>
      <c r="CB172" s="13">
        <v>6160</v>
      </c>
    </row>
    <row r="173" spans="1:80" x14ac:dyDescent="0.45">
      <c r="A173" t="s">
        <v>153</v>
      </c>
      <c r="B173" t="s">
        <v>154</v>
      </c>
      <c r="C173" s="13">
        <v>13473</v>
      </c>
      <c r="D173" s="13">
        <v>5243</v>
      </c>
      <c r="E173" s="13">
        <v>3972</v>
      </c>
      <c r="F173" s="13">
        <v>0</v>
      </c>
      <c r="G173" s="13">
        <f t="shared" si="26"/>
        <v>3972</v>
      </c>
      <c r="H173" s="13">
        <v>6781</v>
      </c>
      <c r="I173" s="13">
        <v>0</v>
      </c>
      <c r="J173" s="13">
        <v>2908</v>
      </c>
      <c r="K173" s="13">
        <v>32377</v>
      </c>
      <c r="L173" s="13">
        <v>159417</v>
      </c>
      <c r="M173" s="13">
        <v>7454</v>
      </c>
      <c r="N173" s="13">
        <v>34426</v>
      </c>
      <c r="O173" s="13">
        <v>1164</v>
      </c>
      <c r="P173" s="13">
        <v>0</v>
      </c>
      <c r="Q173" s="13">
        <v>234838</v>
      </c>
      <c r="R173" s="13">
        <f t="shared" si="27"/>
        <v>5052</v>
      </c>
      <c r="S173" s="13"/>
      <c r="T173" s="13">
        <f t="shared" si="28"/>
        <v>267215</v>
      </c>
      <c r="U173" s="13">
        <f t="shared" si="24"/>
        <v>262163</v>
      </c>
      <c r="V173" s="13"/>
      <c r="W173" s="13">
        <f t="shared" si="25"/>
        <v>226573</v>
      </c>
      <c r="X173" s="13"/>
      <c r="Y173" s="13">
        <v>184</v>
      </c>
      <c r="Z173" s="13">
        <v>0</v>
      </c>
      <c r="AA173" s="13">
        <v>0</v>
      </c>
      <c r="AB173" s="13">
        <v>46</v>
      </c>
      <c r="AC173" s="13">
        <v>114</v>
      </c>
      <c r="AD173" s="13">
        <v>130</v>
      </c>
      <c r="AE173" s="13">
        <v>606</v>
      </c>
      <c r="AF173" s="13">
        <v>0</v>
      </c>
      <c r="AG173" s="13">
        <f t="shared" si="29"/>
        <v>1080</v>
      </c>
      <c r="AH173" s="13">
        <v>98</v>
      </c>
      <c r="AI173" s="13">
        <v>1178</v>
      </c>
      <c r="AJ173" s="13">
        <v>753</v>
      </c>
      <c r="AK173" s="13">
        <v>0</v>
      </c>
      <c r="AL173" s="13">
        <v>2742</v>
      </c>
      <c r="AM173" s="13">
        <v>0</v>
      </c>
      <c r="AN173" s="13">
        <v>543</v>
      </c>
      <c r="AO173" s="13">
        <v>45</v>
      </c>
      <c r="AP173" s="13">
        <v>5261</v>
      </c>
      <c r="AQ173" s="13">
        <v>1681</v>
      </c>
      <c r="AR173" s="13">
        <v>1</v>
      </c>
      <c r="AS173" s="13">
        <v>29</v>
      </c>
      <c r="AT173" s="13">
        <v>285</v>
      </c>
      <c r="AU173" s="13">
        <v>1996</v>
      </c>
      <c r="AV173" s="13">
        <v>29</v>
      </c>
      <c r="AW173" s="13">
        <v>58</v>
      </c>
      <c r="AX173" s="13">
        <v>110</v>
      </c>
      <c r="AY173" s="13">
        <v>197</v>
      </c>
      <c r="AZ173" s="13"/>
      <c r="BA173" s="13">
        <v>8039</v>
      </c>
      <c r="BB173" s="13"/>
      <c r="BC173" s="13">
        <v>1915</v>
      </c>
      <c r="BD173" s="13">
        <v>7243</v>
      </c>
      <c r="BE173" s="13">
        <v>17197</v>
      </c>
      <c r="BF173" s="13">
        <v>7071</v>
      </c>
      <c r="BG173" s="13">
        <v>1928</v>
      </c>
      <c r="BH173" s="13">
        <v>8999</v>
      </c>
      <c r="BI173" s="13"/>
      <c r="BJ173" s="13">
        <v>0</v>
      </c>
      <c r="BK173" s="13">
        <v>0</v>
      </c>
      <c r="BL173" s="13">
        <v>787</v>
      </c>
      <c r="BM173" s="13">
        <v>0</v>
      </c>
      <c r="BN173" s="13">
        <v>7443</v>
      </c>
      <c r="BO173" s="13">
        <v>34426</v>
      </c>
      <c r="BP173" s="13">
        <v>1164</v>
      </c>
      <c r="BQ173" s="13"/>
      <c r="BR173" s="13">
        <v>13530</v>
      </c>
      <c r="BS173" s="13">
        <v>9635</v>
      </c>
      <c r="BT173" s="13">
        <v>0</v>
      </c>
      <c r="BU173" s="13">
        <v>0</v>
      </c>
      <c r="BV173" s="13">
        <v>23160</v>
      </c>
      <c r="BW173" s="13">
        <v>0</v>
      </c>
      <c r="BX173" s="13">
        <v>1540</v>
      </c>
      <c r="BY173" s="13">
        <v>70</v>
      </c>
      <c r="BZ173" s="13">
        <v>0</v>
      </c>
      <c r="CA173" s="13">
        <v>1610</v>
      </c>
      <c r="CB173" s="13">
        <v>3200</v>
      </c>
    </row>
    <row r="174" spans="1:80" x14ac:dyDescent="0.45">
      <c r="A174" t="s">
        <v>265</v>
      </c>
      <c r="B174" t="s">
        <v>266</v>
      </c>
      <c r="C174" s="13">
        <v>6975</v>
      </c>
      <c r="D174" s="13">
        <v>0</v>
      </c>
      <c r="E174" s="13">
        <v>2407</v>
      </c>
      <c r="F174" s="13">
        <v>2693</v>
      </c>
      <c r="G174" s="13">
        <f t="shared" si="26"/>
        <v>5100</v>
      </c>
      <c r="H174" s="13">
        <v>0</v>
      </c>
      <c r="I174" s="13">
        <v>0</v>
      </c>
      <c r="J174" s="13">
        <v>2351</v>
      </c>
      <c r="K174" s="13">
        <v>14426</v>
      </c>
      <c r="L174" s="13">
        <v>160143</v>
      </c>
      <c r="M174" s="13">
        <v>3224</v>
      </c>
      <c r="N174" s="13">
        <v>37495</v>
      </c>
      <c r="O174" s="13">
        <v>664</v>
      </c>
      <c r="P174" s="13">
        <v>11</v>
      </c>
      <c r="Q174" s="13">
        <v>215963</v>
      </c>
      <c r="R174" s="13">
        <f t="shared" si="27"/>
        <v>5361</v>
      </c>
      <c r="S174" s="13"/>
      <c r="T174" s="13">
        <f t="shared" si="28"/>
        <v>230389</v>
      </c>
      <c r="U174" s="13">
        <f t="shared" si="24"/>
        <v>225028</v>
      </c>
      <c r="V174" s="13"/>
      <c r="W174" s="13">
        <f t="shared" si="25"/>
        <v>186858</v>
      </c>
      <c r="X174" s="13"/>
      <c r="Y174" s="13">
        <v>0</v>
      </c>
      <c r="Z174" s="13">
        <v>2</v>
      </c>
      <c r="AA174" s="13">
        <v>0</v>
      </c>
      <c r="AB174" s="13">
        <v>41</v>
      </c>
      <c r="AC174" s="13">
        <v>80</v>
      </c>
      <c r="AD174" s="13">
        <v>102</v>
      </c>
      <c r="AE174" s="13">
        <v>0</v>
      </c>
      <c r="AF174" s="13">
        <v>36</v>
      </c>
      <c r="AG174" s="13">
        <f t="shared" si="29"/>
        <v>261</v>
      </c>
      <c r="AH174" s="13">
        <v>0</v>
      </c>
      <c r="AI174" s="13">
        <v>261</v>
      </c>
      <c r="AJ174" s="13">
        <v>361</v>
      </c>
      <c r="AK174" s="13">
        <v>208</v>
      </c>
      <c r="AL174" s="13">
        <v>901</v>
      </c>
      <c r="AM174" s="13">
        <v>0</v>
      </c>
      <c r="AN174" s="13">
        <v>609</v>
      </c>
      <c r="AO174" s="13">
        <v>87</v>
      </c>
      <c r="AP174" s="13">
        <v>2427</v>
      </c>
      <c r="AQ174" s="13">
        <v>486</v>
      </c>
      <c r="AR174" s="13">
        <v>14</v>
      </c>
      <c r="AS174" s="13">
        <v>0</v>
      </c>
      <c r="AT174" s="13">
        <v>101</v>
      </c>
      <c r="AU174" s="13">
        <v>601</v>
      </c>
      <c r="AV174" s="13">
        <v>10</v>
      </c>
      <c r="AW174" s="13">
        <v>52</v>
      </c>
      <c r="AX174" s="13">
        <v>134</v>
      </c>
      <c r="AY174" s="13">
        <v>196</v>
      </c>
      <c r="AZ174" s="13"/>
      <c r="BA174" s="13">
        <v>4827</v>
      </c>
      <c r="BB174" s="13"/>
      <c r="BC174" s="13">
        <v>0</v>
      </c>
      <c r="BD174" s="13">
        <v>4591</v>
      </c>
      <c r="BE174" s="13">
        <v>9418</v>
      </c>
      <c r="BF174" s="13">
        <v>22134</v>
      </c>
      <c r="BG174" s="13">
        <v>2781</v>
      </c>
      <c r="BH174" s="13">
        <v>24915</v>
      </c>
      <c r="BI174" s="13"/>
      <c r="BJ174" s="13">
        <v>0</v>
      </c>
      <c r="BK174" s="13">
        <v>574</v>
      </c>
      <c r="BL174" s="13">
        <v>0</v>
      </c>
      <c r="BM174" s="13">
        <v>0</v>
      </c>
      <c r="BN174" s="13">
        <v>2588</v>
      </c>
      <c r="BO174" s="13">
        <v>37495</v>
      </c>
      <c r="BP174" s="13">
        <v>664</v>
      </c>
      <c r="BQ174" s="13"/>
      <c r="BR174" s="13">
        <v>12960</v>
      </c>
      <c r="BS174" s="13">
        <v>10315</v>
      </c>
      <c r="BT174" s="13">
        <v>0</v>
      </c>
      <c r="BU174" s="13">
        <v>0</v>
      </c>
      <c r="BV174" s="13">
        <v>23275</v>
      </c>
      <c r="BW174" s="13">
        <v>0</v>
      </c>
      <c r="BX174" s="13">
        <v>1300</v>
      </c>
      <c r="BY174" s="13">
        <v>0</v>
      </c>
      <c r="BZ174" s="13">
        <v>0</v>
      </c>
      <c r="CA174" s="13">
        <v>1300</v>
      </c>
      <c r="CB174" s="13">
        <v>2890</v>
      </c>
    </row>
    <row r="175" spans="1:80" x14ac:dyDescent="0.45">
      <c r="A175" t="s">
        <v>281</v>
      </c>
      <c r="B175" t="s">
        <v>282</v>
      </c>
      <c r="C175" s="13">
        <v>10884</v>
      </c>
      <c r="D175" s="13">
        <v>272</v>
      </c>
      <c r="E175" s="13">
        <v>7609</v>
      </c>
      <c r="F175" s="13">
        <v>0</v>
      </c>
      <c r="G175" s="13">
        <f t="shared" si="26"/>
        <v>7609</v>
      </c>
      <c r="H175" s="13">
        <v>35</v>
      </c>
      <c r="I175" s="13">
        <v>-63</v>
      </c>
      <c r="J175" s="13">
        <v>2474</v>
      </c>
      <c r="K175" s="13">
        <v>21211</v>
      </c>
      <c r="L175" s="13">
        <v>185421</v>
      </c>
      <c r="M175" s="13">
        <v>9544</v>
      </c>
      <c r="N175" s="13">
        <v>4169</v>
      </c>
      <c r="O175" s="13">
        <v>952</v>
      </c>
      <c r="P175" s="13">
        <v>261</v>
      </c>
      <c r="Q175" s="13">
        <v>221558</v>
      </c>
      <c r="R175" s="13">
        <f t="shared" si="27"/>
        <v>10151</v>
      </c>
      <c r="S175" s="13"/>
      <c r="T175" s="13">
        <f t="shared" si="28"/>
        <v>242769</v>
      </c>
      <c r="U175" s="13">
        <f t="shared" si="24"/>
        <v>232618</v>
      </c>
      <c r="V175" s="13"/>
      <c r="W175" s="13">
        <f t="shared" si="25"/>
        <v>227236</v>
      </c>
      <c r="X175" s="13"/>
      <c r="Y175" s="13">
        <v>105</v>
      </c>
      <c r="Z175" s="13">
        <v>134</v>
      </c>
      <c r="AA175" s="13">
        <v>58</v>
      </c>
      <c r="AB175" s="13">
        <v>563</v>
      </c>
      <c r="AC175" s="13">
        <v>15</v>
      </c>
      <c r="AD175" s="13">
        <v>192</v>
      </c>
      <c r="AE175" s="13">
        <v>1475</v>
      </c>
      <c r="AF175" s="13">
        <v>0</v>
      </c>
      <c r="AG175" s="13">
        <f t="shared" si="29"/>
        <v>2542</v>
      </c>
      <c r="AH175" s="13">
        <v>386</v>
      </c>
      <c r="AI175" s="13">
        <v>2928</v>
      </c>
      <c r="AJ175" s="13">
        <v>460</v>
      </c>
      <c r="AK175" s="13">
        <v>284</v>
      </c>
      <c r="AL175" s="13">
        <v>1996</v>
      </c>
      <c r="AM175" s="13">
        <v>0</v>
      </c>
      <c r="AN175" s="13">
        <v>686</v>
      </c>
      <c r="AO175" s="13">
        <v>31</v>
      </c>
      <c r="AP175" s="13">
        <v>6385</v>
      </c>
      <c r="AQ175" s="13">
        <v>2653</v>
      </c>
      <c r="AR175" s="13">
        <v>20</v>
      </c>
      <c r="AS175" s="13">
        <v>114</v>
      </c>
      <c r="AT175" s="13">
        <v>41</v>
      </c>
      <c r="AU175" s="13">
        <v>2828</v>
      </c>
      <c r="AV175" s="13">
        <v>71</v>
      </c>
      <c r="AW175" s="13">
        <v>13</v>
      </c>
      <c r="AX175" s="13">
        <v>247</v>
      </c>
      <c r="AY175" s="13">
        <v>331</v>
      </c>
      <c r="AZ175" s="13"/>
      <c r="BA175" s="13">
        <v>172</v>
      </c>
      <c r="BB175" s="13"/>
      <c r="BC175" s="13">
        <v>106</v>
      </c>
      <c r="BD175" s="13">
        <v>2217</v>
      </c>
      <c r="BE175" s="13">
        <v>2495</v>
      </c>
      <c r="BF175" s="13">
        <v>0</v>
      </c>
      <c r="BG175" s="13">
        <v>1378</v>
      </c>
      <c r="BH175" s="13">
        <v>1378</v>
      </c>
      <c r="BI175" s="13"/>
      <c r="BJ175" s="13">
        <v>0</v>
      </c>
      <c r="BK175" s="13">
        <v>0</v>
      </c>
      <c r="BL175" s="13">
        <v>0</v>
      </c>
      <c r="BM175" s="13">
        <v>0</v>
      </c>
      <c r="BN175" s="13">
        <v>296</v>
      </c>
      <c r="BO175" s="13">
        <v>4169</v>
      </c>
      <c r="BP175" s="13">
        <v>952</v>
      </c>
      <c r="BQ175" s="13"/>
      <c r="BR175" s="13">
        <v>13015</v>
      </c>
      <c r="BS175" s="13">
        <v>11020</v>
      </c>
      <c r="BT175" s="13">
        <v>0</v>
      </c>
      <c r="BU175" s="13">
        <v>0</v>
      </c>
      <c r="BV175" s="13">
        <v>24030</v>
      </c>
      <c r="BW175" s="13">
        <v>0</v>
      </c>
      <c r="BX175" s="13">
        <v>1500</v>
      </c>
      <c r="BY175" s="13">
        <v>50</v>
      </c>
      <c r="BZ175" s="13">
        <v>0</v>
      </c>
      <c r="CA175" s="13">
        <v>1550</v>
      </c>
      <c r="CB175" s="13">
        <v>2945</v>
      </c>
    </row>
    <row r="176" spans="1:80" x14ac:dyDescent="0.45">
      <c r="A176" t="s">
        <v>233</v>
      </c>
      <c r="B176" t="s">
        <v>234</v>
      </c>
      <c r="C176" s="13">
        <v>11583</v>
      </c>
      <c r="D176" s="13">
        <v>264</v>
      </c>
      <c r="E176" s="13">
        <v>4033</v>
      </c>
      <c r="F176" s="13">
        <v>3884</v>
      </c>
      <c r="G176" s="13">
        <f t="shared" si="26"/>
        <v>7917</v>
      </c>
      <c r="H176" s="13">
        <v>26</v>
      </c>
      <c r="I176" s="13">
        <v>0</v>
      </c>
      <c r="J176" s="13">
        <v>2741</v>
      </c>
      <c r="K176" s="13">
        <v>22531</v>
      </c>
      <c r="L176" s="13">
        <v>171023</v>
      </c>
      <c r="M176" s="13">
        <v>8788</v>
      </c>
      <c r="N176" s="13">
        <v>67382</v>
      </c>
      <c r="O176" s="13">
        <v>1691</v>
      </c>
      <c r="P176" s="13">
        <v>368</v>
      </c>
      <c r="Q176" s="13">
        <v>271783</v>
      </c>
      <c r="R176" s="13">
        <f t="shared" si="27"/>
        <v>10943</v>
      </c>
      <c r="S176" s="13"/>
      <c r="T176" s="13">
        <f t="shared" si="28"/>
        <v>294314</v>
      </c>
      <c r="U176" s="13">
        <f t="shared" si="24"/>
        <v>283371</v>
      </c>
      <c r="V176" s="13"/>
      <c r="W176" s="13">
        <f t="shared" si="25"/>
        <v>213930</v>
      </c>
      <c r="X176" s="13"/>
      <c r="Y176" s="13">
        <v>243</v>
      </c>
      <c r="Z176" s="13">
        <v>0</v>
      </c>
      <c r="AA176" s="13">
        <v>432</v>
      </c>
      <c r="AB176" s="13">
        <v>319</v>
      </c>
      <c r="AC176" s="13">
        <v>15</v>
      </c>
      <c r="AD176" s="13">
        <v>229</v>
      </c>
      <c r="AE176" s="13">
        <v>1159</v>
      </c>
      <c r="AF176" s="13">
        <v>629</v>
      </c>
      <c r="AG176" s="13">
        <f t="shared" si="29"/>
        <v>3026</v>
      </c>
      <c r="AH176" s="13">
        <v>282</v>
      </c>
      <c r="AI176" s="13">
        <v>3308</v>
      </c>
      <c r="AJ176" s="13">
        <v>384</v>
      </c>
      <c r="AK176" s="13">
        <v>57</v>
      </c>
      <c r="AL176" s="13">
        <v>2164</v>
      </c>
      <c r="AM176" s="13">
        <v>0</v>
      </c>
      <c r="AN176" s="13">
        <v>494</v>
      </c>
      <c r="AO176" s="13">
        <v>87</v>
      </c>
      <c r="AP176" s="13">
        <v>6494</v>
      </c>
      <c r="AQ176" s="13">
        <v>1428</v>
      </c>
      <c r="AR176" s="13">
        <v>0</v>
      </c>
      <c r="AS176" s="13">
        <v>243</v>
      </c>
      <c r="AT176" s="13">
        <v>223</v>
      </c>
      <c r="AU176" s="13">
        <v>1894</v>
      </c>
      <c r="AV176" s="13">
        <v>0</v>
      </c>
      <c r="AW176" s="13">
        <v>8</v>
      </c>
      <c r="AX176" s="13">
        <v>392</v>
      </c>
      <c r="AY176" s="13">
        <v>400</v>
      </c>
      <c r="AZ176" s="13"/>
      <c r="BA176" s="13">
        <v>8102</v>
      </c>
      <c r="BB176" s="13"/>
      <c r="BC176" s="13">
        <v>1422</v>
      </c>
      <c r="BD176" s="13">
        <v>16496</v>
      </c>
      <c r="BE176" s="13">
        <v>26020</v>
      </c>
      <c r="BF176" s="13">
        <v>29523</v>
      </c>
      <c r="BG176" s="13">
        <v>4557</v>
      </c>
      <c r="BH176" s="13">
        <v>34080</v>
      </c>
      <c r="BI176" s="13"/>
      <c r="BJ176" s="13">
        <v>544</v>
      </c>
      <c r="BK176" s="13">
        <v>82</v>
      </c>
      <c r="BL176" s="13">
        <v>396</v>
      </c>
      <c r="BM176" s="13">
        <v>92</v>
      </c>
      <c r="BN176" s="13">
        <v>6168</v>
      </c>
      <c r="BO176" s="13">
        <v>67382</v>
      </c>
      <c r="BP176" s="13">
        <v>1691</v>
      </c>
      <c r="BQ176" s="13"/>
      <c r="BR176" s="13">
        <v>14010</v>
      </c>
      <c r="BS176" s="13">
        <v>10270</v>
      </c>
      <c r="BT176" s="13">
        <v>0</v>
      </c>
      <c r="BU176" s="13">
        <v>0</v>
      </c>
      <c r="BV176" s="13">
        <v>24280</v>
      </c>
      <c r="BW176" s="13">
        <v>0</v>
      </c>
      <c r="BX176" s="13">
        <v>1960</v>
      </c>
      <c r="BY176" s="13">
        <v>0</v>
      </c>
      <c r="BZ176" s="13">
        <v>0</v>
      </c>
      <c r="CA176" s="13">
        <v>1960</v>
      </c>
      <c r="CB176" s="13">
        <v>3430</v>
      </c>
    </row>
    <row r="177" spans="1:80" x14ac:dyDescent="0.45">
      <c r="A177" t="s">
        <v>87</v>
      </c>
      <c r="B177" t="s">
        <v>88</v>
      </c>
      <c r="C177" s="13">
        <v>11036</v>
      </c>
      <c r="D177" s="13">
        <v>4778</v>
      </c>
      <c r="E177" s="13">
        <v>2422</v>
      </c>
      <c r="F177" s="13">
        <v>0</v>
      </c>
      <c r="G177" s="13">
        <f t="shared" si="26"/>
        <v>2422</v>
      </c>
      <c r="H177" s="13">
        <v>0</v>
      </c>
      <c r="I177" s="13">
        <v>0</v>
      </c>
      <c r="J177" s="13">
        <v>1745</v>
      </c>
      <c r="K177" s="13">
        <v>19981</v>
      </c>
      <c r="L177" s="13">
        <v>173625</v>
      </c>
      <c r="M177" s="13">
        <v>6347</v>
      </c>
      <c r="N177" s="13">
        <v>16200</v>
      </c>
      <c r="O177" s="13">
        <v>252</v>
      </c>
      <c r="P177" s="13">
        <v>192</v>
      </c>
      <c r="Q177" s="13">
        <v>216597</v>
      </c>
      <c r="R177" s="13">
        <f t="shared" si="27"/>
        <v>2546</v>
      </c>
      <c r="S177" s="13"/>
      <c r="T177" s="13">
        <f t="shared" si="28"/>
        <v>236578</v>
      </c>
      <c r="U177" s="13">
        <f t="shared" si="24"/>
        <v>234032</v>
      </c>
      <c r="V177" s="13"/>
      <c r="W177" s="13">
        <f t="shared" si="25"/>
        <v>217388</v>
      </c>
      <c r="X177" s="13"/>
      <c r="Y177" s="13">
        <v>0</v>
      </c>
      <c r="Z177" s="13">
        <v>4</v>
      </c>
      <c r="AA177" s="13">
        <v>-13</v>
      </c>
      <c r="AB177" s="13">
        <v>2</v>
      </c>
      <c r="AC177" s="13">
        <v>117</v>
      </c>
      <c r="AD177" s="13">
        <v>10</v>
      </c>
      <c r="AE177" s="13">
        <v>4</v>
      </c>
      <c r="AF177" s="13">
        <v>0</v>
      </c>
      <c r="AG177" s="13">
        <f t="shared" si="29"/>
        <v>124</v>
      </c>
      <c r="AH177" s="13">
        <v>80</v>
      </c>
      <c r="AI177" s="13">
        <v>204</v>
      </c>
      <c r="AJ177" s="13">
        <v>763</v>
      </c>
      <c r="AK177" s="13">
        <v>509</v>
      </c>
      <c r="AL177" s="13">
        <v>685</v>
      </c>
      <c r="AM177" s="13">
        <v>0</v>
      </c>
      <c r="AN177" s="13">
        <v>189</v>
      </c>
      <c r="AO177" s="13">
        <v>36</v>
      </c>
      <c r="AP177" s="13">
        <v>2386</v>
      </c>
      <c r="AQ177" s="13">
        <v>3420</v>
      </c>
      <c r="AR177" s="13">
        <v>5</v>
      </c>
      <c r="AS177" s="13">
        <v>71</v>
      </c>
      <c r="AT177" s="13">
        <v>45</v>
      </c>
      <c r="AU177" s="13">
        <v>3541</v>
      </c>
      <c r="AV177" s="13">
        <v>69</v>
      </c>
      <c r="AW177" s="13">
        <v>49</v>
      </c>
      <c r="AX177" s="13">
        <v>302</v>
      </c>
      <c r="AY177" s="13">
        <v>420</v>
      </c>
      <c r="AZ177" s="13"/>
      <c r="BA177" s="13">
        <v>0</v>
      </c>
      <c r="BB177" s="13"/>
      <c r="BC177" s="13">
        <v>1457</v>
      </c>
      <c r="BD177" s="13">
        <v>1299</v>
      </c>
      <c r="BE177" s="13">
        <v>2756</v>
      </c>
      <c r="BF177" s="13">
        <v>6353</v>
      </c>
      <c r="BG177" s="13">
        <v>1477</v>
      </c>
      <c r="BH177" s="13">
        <v>7830</v>
      </c>
      <c r="BI177" s="13"/>
      <c r="BJ177" s="13">
        <v>0</v>
      </c>
      <c r="BK177" s="13">
        <v>0</v>
      </c>
      <c r="BL177" s="13">
        <v>191</v>
      </c>
      <c r="BM177" s="13">
        <v>0</v>
      </c>
      <c r="BN177" s="13">
        <v>5423</v>
      </c>
      <c r="BO177" s="13">
        <v>16200</v>
      </c>
      <c r="BP177" s="13">
        <v>252</v>
      </c>
      <c r="BQ177" s="13"/>
      <c r="BR177" s="13">
        <v>15615</v>
      </c>
      <c r="BS177" s="13">
        <v>8855</v>
      </c>
      <c r="BT177" s="13">
        <v>25</v>
      </c>
      <c r="BU177" s="13">
        <v>0</v>
      </c>
      <c r="BV177" s="13">
        <v>24490</v>
      </c>
      <c r="BW177" s="13">
        <v>10</v>
      </c>
      <c r="BX177" s="13">
        <v>870</v>
      </c>
      <c r="BY177" s="13">
        <v>20</v>
      </c>
      <c r="BZ177" s="13">
        <v>0</v>
      </c>
      <c r="CA177" s="13">
        <v>900</v>
      </c>
      <c r="CB177" s="13">
        <v>1870</v>
      </c>
    </row>
    <row r="178" spans="1:80" x14ac:dyDescent="0.45">
      <c r="A178" t="s">
        <v>209</v>
      </c>
      <c r="B178" t="s">
        <v>210</v>
      </c>
      <c r="C178" s="13">
        <v>12567</v>
      </c>
      <c r="D178" s="13">
        <v>5244</v>
      </c>
      <c r="E178" s="13">
        <v>24403</v>
      </c>
      <c r="F178" s="13">
        <v>0</v>
      </c>
      <c r="G178" s="13">
        <f t="shared" si="26"/>
        <v>24403</v>
      </c>
      <c r="H178" s="13">
        <v>0</v>
      </c>
      <c r="I178" s="13">
        <v>0</v>
      </c>
      <c r="J178" s="13">
        <v>4792</v>
      </c>
      <c r="K178" s="13">
        <v>47006</v>
      </c>
      <c r="L178" s="13">
        <v>247898</v>
      </c>
      <c r="M178" s="13">
        <v>86965</v>
      </c>
      <c r="N178" s="13">
        <v>62751</v>
      </c>
      <c r="O178" s="13">
        <v>1408</v>
      </c>
      <c r="P178" s="13">
        <v>3250</v>
      </c>
      <c r="Q178" s="13">
        <v>449278</v>
      </c>
      <c r="R178" s="13">
        <f t="shared" si="27"/>
        <v>57071</v>
      </c>
      <c r="S178" s="13"/>
      <c r="T178" s="13">
        <f t="shared" si="28"/>
        <v>496284</v>
      </c>
      <c r="U178" s="13">
        <f t="shared" si="24"/>
        <v>439213</v>
      </c>
      <c r="V178" s="13"/>
      <c r="W178" s="13">
        <f t="shared" si="25"/>
        <v>371804</v>
      </c>
      <c r="X178" s="13"/>
      <c r="Y178" s="13">
        <v>4135</v>
      </c>
      <c r="Z178" s="13">
        <v>3283</v>
      </c>
      <c r="AA178" s="13">
        <v>7992</v>
      </c>
      <c r="AB178" s="13">
        <v>10652</v>
      </c>
      <c r="AC178" s="13">
        <v>3182</v>
      </c>
      <c r="AD178" s="13">
        <v>1900</v>
      </c>
      <c r="AE178" s="13">
        <v>1040</v>
      </c>
      <c r="AF178" s="13">
        <v>484</v>
      </c>
      <c r="AG178" s="13">
        <f t="shared" si="29"/>
        <v>32668</v>
      </c>
      <c r="AH178" s="13">
        <v>2875</v>
      </c>
      <c r="AI178" s="13">
        <v>35543</v>
      </c>
      <c r="AJ178" s="13">
        <v>8690</v>
      </c>
      <c r="AK178" s="13">
        <v>795</v>
      </c>
      <c r="AL178" s="13">
        <v>13294</v>
      </c>
      <c r="AM178" s="13">
        <v>0</v>
      </c>
      <c r="AN178" s="13">
        <v>3590</v>
      </c>
      <c r="AO178" s="13">
        <v>143</v>
      </c>
      <c r="AP178" s="13">
        <v>62055</v>
      </c>
      <c r="AQ178" s="13">
        <v>17913</v>
      </c>
      <c r="AR178" s="13">
        <v>112</v>
      </c>
      <c r="AS178" s="13">
        <v>529</v>
      </c>
      <c r="AT178" s="13">
        <v>1428</v>
      </c>
      <c r="AU178" s="13">
        <v>19982</v>
      </c>
      <c r="AV178" s="13">
        <v>605</v>
      </c>
      <c r="AW178" s="13">
        <v>414</v>
      </c>
      <c r="AX178" s="13">
        <v>3909</v>
      </c>
      <c r="AY178" s="13">
        <v>4928</v>
      </c>
      <c r="AZ178" s="13"/>
      <c r="BA178" s="13">
        <v>577</v>
      </c>
      <c r="BB178" s="13"/>
      <c r="BC178" s="13">
        <v>7</v>
      </c>
      <c r="BD178" s="13">
        <v>2104</v>
      </c>
      <c r="BE178" s="13">
        <v>2688</v>
      </c>
      <c r="BF178" s="13">
        <v>16499</v>
      </c>
      <c r="BG178" s="13">
        <v>8219</v>
      </c>
      <c r="BH178" s="13">
        <v>24718</v>
      </c>
      <c r="BI178" s="13"/>
      <c r="BJ178" s="13">
        <v>4602</v>
      </c>
      <c r="BK178" s="13">
        <v>398</v>
      </c>
      <c r="BL178" s="13">
        <v>0</v>
      </c>
      <c r="BM178" s="13">
        <v>178</v>
      </c>
      <c r="BN178" s="13">
        <v>30167</v>
      </c>
      <c r="BO178" s="13">
        <v>62751</v>
      </c>
      <c r="BP178" s="13">
        <v>1408</v>
      </c>
      <c r="BQ178" s="13"/>
      <c r="BR178" s="13">
        <v>13580</v>
      </c>
      <c r="BS178" s="13">
        <v>11385</v>
      </c>
      <c r="BT178" s="13">
        <v>40</v>
      </c>
      <c r="BU178" s="13">
        <v>0</v>
      </c>
      <c r="BV178" s="13">
        <v>25010</v>
      </c>
      <c r="BW178" s="13">
        <v>5</v>
      </c>
      <c r="BX178" s="13">
        <v>2805</v>
      </c>
      <c r="BY178" s="13">
        <v>0</v>
      </c>
      <c r="BZ178" s="13">
        <v>0</v>
      </c>
      <c r="CA178" s="13">
        <v>2810</v>
      </c>
      <c r="CB178" s="13">
        <v>5555</v>
      </c>
    </row>
    <row r="179" spans="1:80" x14ac:dyDescent="0.45">
      <c r="A179" t="s">
        <v>391</v>
      </c>
      <c r="B179" t="s">
        <v>392</v>
      </c>
      <c r="C179" s="13">
        <v>13617</v>
      </c>
      <c r="D179" s="13">
        <v>238</v>
      </c>
      <c r="E179" s="13">
        <v>145939</v>
      </c>
      <c r="F179" s="13">
        <v>11799</v>
      </c>
      <c r="G179" s="13">
        <f t="shared" si="26"/>
        <v>157738</v>
      </c>
      <c r="H179" s="13">
        <v>0</v>
      </c>
      <c r="I179" s="13">
        <v>0</v>
      </c>
      <c r="J179" s="13">
        <v>21523</v>
      </c>
      <c r="K179" s="13">
        <v>193116</v>
      </c>
      <c r="L179" s="13">
        <v>353837</v>
      </c>
      <c r="M179" s="13">
        <v>624743</v>
      </c>
      <c r="N179" s="13">
        <v>1061214</v>
      </c>
      <c r="O179" s="13">
        <v>104631</v>
      </c>
      <c r="P179" s="13">
        <v>112595</v>
      </c>
      <c r="Q179" s="13">
        <v>2450136</v>
      </c>
      <c r="R179" s="13">
        <f t="shared" si="27"/>
        <v>305988</v>
      </c>
      <c r="S179" s="13"/>
      <c r="T179" s="13">
        <f t="shared" si="28"/>
        <v>2643252</v>
      </c>
      <c r="U179" s="13">
        <f t="shared" si="24"/>
        <v>2337264</v>
      </c>
      <c r="V179" s="13"/>
      <c r="W179" s="13">
        <f t="shared" si="25"/>
        <v>1058824</v>
      </c>
      <c r="X179" s="13"/>
      <c r="Y179" s="13">
        <v>14277</v>
      </c>
      <c r="Z179" s="13">
        <v>56300</v>
      </c>
      <c r="AA179" s="13">
        <v>6723</v>
      </c>
      <c r="AB179" s="13">
        <v>50621</v>
      </c>
      <c r="AC179" s="13">
        <v>5976</v>
      </c>
      <c r="AD179" s="13">
        <v>2735</v>
      </c>
      <c r="AE179" s="13">
        <v>11316</v>
      </c>
      <c r="AF179" s="13">
        <v>302</v>
      </c>
      <c r="AG179" s="13">
        <f t="shared" si="29"/>
        <v>148250</v>
      </c>
      <c r="AH179" s="13">
        <v>13781</v>
      </c>
      <c r="AI179" s="13">
        <v>162031</v>
      </c>
      <c r="AJ179" s="13">
        <v>145123</v>
      </c>
      <c r="AK179" s="13">
        <v>9393</v>
      </c>
      <c r="AL179" s="13">
        <v>77658</v>
      </c>
      <c r="AM179" s="13">
        <v>0</v>
      </c>
      <c r="AN179" s="13">
        <v>27292</v>
      </c>
      <c r="AO179" s="13">
        <v>4038</v>
      </c>
      <c r="AP179" s="13">
        <v>425535</v>
      </c>
      <c r="AQ179" s="13">
        <v>65082</v>
      </c>
      <c r="AR179" s="13">
        <v>2329</v>
      </c>
      <c r="AS179" s="13">
        <v>26074</v>
      </c>
      <c r="AT179" s="13">
        <v>1829</v>
      </c>
      <c r="AU179" s="13">
        <v>95314</v>
      </c>
      <c r="AV179" s="13">
        <v>30806</v>
      </c>
      <c r="AW179" s="13">
        <v>35617</v>
      </c>
      <c r="AX179" s="13">
        <v>37471</v>
      </c>
      <c r="AY179" s="13">
        <v>103894</v>
      </c>
      <c r="AZ179" s="13"/>
      <c r="BA179" s="13">
        <v>59934</v>
      </c>
      <c r="BB179" s="13"/>
      <c r="BC179" s="13">
        <v>0</v>
      </c>
      <c r="BD179" s="13">
        <v>0</v>
      </c>
      <c r="BE179" s="13">
        <v>59934</v>
      </c>
      <c r="BF179" s="13">
        <v>5891</v>
      </c>
      <c r="BG179" s="13">
        <v>0</v>
      </c>
      <c r="BH179" s="13">
        <v>5891</v>
      </c>
      <c r="BI179" s="13"/>
      <c r="BJ179" s="13">
        <v>15131</v>
      </c>
      <c r="BK179" s="13">
        <v>0</v>
      </c>
      <c r="BL179" s="13">
        <v>17701</v>
      </c>
      <c r="BM179" s="13">
        <v>55990</v>
      </c>
      <c r="BN179" s="13">
        <v>906567</v>
      </c>
      <c r="BO179" s="13">
        <v>1061214</v>
      </c>
      <c r="BP179" s="13">
        <v>104631</v>
      </c>
      <c r="BQ179" s="13"/>
      <c r="BR179" s="13">
        <v>12290</v>
      </c>
      <c r="BS179" s="13">
        <v>13080</v>
      </c>
      <c r="BT179" s="13">
        <v>15</v>
      </c>
      <c r="BU179" s="13">
        <v>0</v>
      </c>
      <c r="BV179" s="13">
        <v>25390</v>
      </c>
      <c r="BW179" s="13">
        <v>0</v>
      </c>
      <c r="BX179" s="13">
        <v>6890</v>
      </c>
      <c r="BY179" s="13">
        <v>10</v>
      </c>
      <c r="BZ179" s="13">
        <v>0</v>
      </c>
      <c r="CA179" s="13">
        <v>6905</v>
      </c>
      <c r="CB179" s="13">
        <v>14030</v>
      </c>
    </row>
    <row r="180" spans="1:80" x14ac:dyDescent="0.45">
      <c r="A180" t="s">
        <v>401</v>
      </c>
      <c r="B180" t="s">
        <v>402</v>
      </c>
      <c r="C180" s="13">
        <v>12167</v>
      </c>
      <c r="D180" s="13">
        <v>2628</v>
      </c>
      <c r="E180" s="13">
        <v>5768</v>
      </c>
      <c r="F180" s="13">
        <v>0</v>
      </c>
      <c r="G180" s="13">
        <f t="shared" si="26"/>
        <v>5768</v>
      </c>
      <c r="H180" s="13">
        <v>20</v>
      </c>
      <c r="I180" s="13">
        <v>59</v>
      </c>
      <c r="J180" s="13">
        <v>1684</v>
      </c>
      <c r="K180" s="13">
        <v>22326</v>
      </c>
      <c r="L180" s="13">
        <v>209713</v>
      </c>
      <c r="M180" s="13">
        <v>9192</v>
      </c>
      <c r="N180" s="13">
        <v>16114</v>
      </c>
      <c r="O180" s="13">
        <v>3676</v>
      </c>
      <c r="P180" s="13">
        <v>75</v>
      </c>
      <c r="Q180" s="13">
        <v>261096</v>
      </c>
      <c r="R180" s="13">
        <f t="shared" si="27"/>
        <v>8358</v>
      </c>
      <c r="S180" s="13"/>
      <c r="T180" s="13">
        <f t="shared" si="28"/>
        <v>283422</v>
      </c>
      <c r="U180" s="13">
        <f t="shared" si="24"/>
        <v>275064</v>
      </c>
      <c r="V180" s="13"/>
      <c r="W180" s="13">
        <f t="shared" si="25"/>
        <v>255199</v>
      </c>
      <c r="X180" s="13"/>
      <c r="Y180" s="13">
        <v>504</v>
      </c>
      <c r="Z180" s="13">
        <v>143</v>
      </c>
      <c r="AA180" s="13">
        <v>92</v>
      </c>
      <c r="AB180" s="13">
        <v>432</v>
      </c>
      <c r="AC180" s="13">
        <v>524</v>
      </c>
      <c r="AD180" s="13">
        <v>73</v>
      </c>
      <c r="AE180" s="13">
        <v>822</v>
      </c>
      <c r="AF180" s="13">
        <v>0</v>
      </c>
      <c r="AG180" s="13">
        <f t="shared" si="29"/>
        <v>2590</v>
      </c>
      <c r="AH180" s="13">
        <v>348</v>
      </c>
      <c r="AI180" s="13">
        <v>2938</v>
      </c>
      <c r="AJ180" s="13">
        <v>716</v>
      </c>
      <c r="AK180" s="13">
        <v>625</v>
      </c>
      <c r="AL180" s="13">
        <v>1409</v>
      </c>
      <c r="AM180" s="13">
        <v>0</v>
      </c>
      <c r="AN180" s="13">
        <v>863</v>
      </c>
      <c r="AO180" s="13">
        <v>145</v>
      </c>
      <c r="AP180" s="13">
        <v>6696</v>
      </c>
      <c r="AQ180" s="13">
        <v>1555</v>
      </c>
      <c r="AR180" s="13">
        <v>0</v>
      </c>
      <c r="AS180" s="13">
        <v>160</v>
      </c>
      <c r="AT180" s="13">
        <v>39</v>
      </c>
      <c r="AU180" s="13">
        <v>1754</v>
      </c>
      <c r="AV180" s="13">
        <v>0</v>
      </c>
      <c r="AW180" s="13">
        <v>296</v>
      </c>
      <c r="AX180" s="13">
        <v>446</v>
      </c>
      <c r="AY180" s="13">
        <v>742</v>
      </c>
      <c r="AZ180" s="13"/>
      <c r="BA180" s="13">
        <v>1536</v>
      </c>
      <c r="BB180" s="13"/>
      <c r="BC180" s="13">
        <v>208</v>
      </c>
      <c r="BD180" s="13">
        <v>4210</v>
      </c>
      <c r="BE180" s="13">
        <v>5954</v>
      </c>
      <c r="BF180" s="13">
        <v>4208</v>
      </c>
      <c r="BG180" s="13">
        <v>3295</v>
      </c>
      <c r="BH180" s="13">
        <v>7503</v>
      </c>
      <c r="BI180" s="13"/>
      <c r="BJ180" s="13">
        <v>1291</v>
      </c>
      <c r="BK180" s="13">
        <v>506</v>
      </c>
      <c r="BL180" s="13">
        <v>104</v>
      </c>
      <c r="BM180" s="13">
        <v>0</v>
      </c>
      <c r="BN180" s="13">
        <v>756</v>
      </c>
      <c r="BO180" s="13">
        <v>16114</v>
      </c>
      <c r="BP180" s="13">
        <v>3676</v>
      </c>
      <c r="BQ180" s="13"/>
      <c r="BR180" s="13">
        <v>11720</v>
      </c>
      <c r="BS180" s="13">
        <v>13795</v>
      </c>
      <c r="BT180" s="13">
        <v>0</v>
      </c>
      <c r="BU180" s="13">
        <v>0</v>
      </c>
      <c r="BV180" s="13">
        <v>25515</v>
      </c>
      <c r="BW180" s="13">
        <v>0</v>
      </c>
      <c r="BX180" s="13">
        <v>1690</v>
      </c>
      <c r="BY180" s="13">
        <v>10</v>
      </c>
      <c r="BZ180" s="13">
        <v>0</v>
      </c>
      <c r="CA180" s="13">
        <v>1705</v>
      </c>
      <c r="CB180" s="13">
        <v>3965</v>
      </c>
    </row>
    <row r="181" spans="1:80" x14ac:dyDescent="0.45">
      <c r="A181" t="s">
        <v>185</v>
      </c>
      <c r="B181" t="s">
        <v>186</v>
      </c>
      <c r="C181" s="13">
        <v>11019</v>
      </c>
      <c r="D181" s="13">
        <v>600</v>
      </c>
      <c r="E181" s="13">
        <v>3841</v>
      </c>
      <c r="F181" s="13">
        <v>761</v>
      </c>
      <c r="G181" s="13">
        <f t="shared" si="26"/>
        <v>4602</v>
      </c>
      <c r="H181" s="13">
        <v>431</v>
      </c>
      <c r="I181" s="13">
        <v>0</v>
      </c>
      <c r="J181" s="13">
        <v>1673</v>
      </c>
      <c r="K181" s="13">
        <v>18325</v>
      </c>
      <c r="L181" s="13">
        <v>211195</v>
      </c>
      <c r="M181" s="13">
        <v>3953</v>
      </c>
      <c r="N181" s="13">
        <v>10311</v>
      </c>
      <c r="O181" s="13">
        <v>1080</v>
      </c>
      <c r="P181" s="13">
        <v>426</v>
      </c>
      <c r="Q181" s="13">
        <v>245290</v>
      </c>
      <c r="R181" s="13">
        <f t="shared" si="27"/>
        <v>5438</v>
      </c>
      <c r="S181" s="13"/>
      <c r="T181" s="13">
        <f t="shared" si="28"/>
        <v>263615</v>
      </c>
      <c r="U181" s="13">
        <f t="shared" si="24"/>
        <v>258177</v>
      </c>
      <c r="V181" s="13"/>
      <c r="W181" s="13">
        <f t="shared" si="25"/>
        <v>246360</v>
      </c>
      <c r="X181" s="13"/>
      <c r="Y181" s="13">
        <v>0</v>
      </c>
      <c r="Z181" s="13">
        <v>0</v>
      </c>
      <c r="AA181" s="13">
        <v>19</v>
      </c>
      <c r="AB181" s="13">
        <v>268</v>
      </c>
      <c r="AC181" s="13">
        <v>368</v>
      </c>
      <c r="AD181" s="13">
        <v>181</v>
      </c>
      <c r="AE181" s="13">
        <v>0</v>
      </c>
      <c r="AF181" s="13">
        <v>0</v>
      </c>
      <c r="AG181" s="13">
        <f t="shared" si="29"/>
        <v>836</v>
      </c>
      <c r="AH181" s="13">
        <v>356</v>
      </c>
      <c r="AI181" s="13">
        <v>1192</v>
      </c>
      <c r="AJ181" s="13">
        <v>129</v>
      </c>
      <c r="AK181" s="13">
        <v>103</v>
      </c>
      <c r="AL181" s="13">
        <v>635</v>
      </c>
      <c r="AM181" s="13">
        <v>0</v>
      </c>
      <c r="AN181" s="13">
        <v>103</v>
      </c>
      <c r="AO181" s="13">
        <v>94</v>
      </c>
      <c r="AP181" s="13">
        <v>2256</v>
      </c>
      <c r="AQ181" s="13">
        <v>1546</v>
      </c>
      <c r="AR181" s="13">
        <v>0</v>
      </c>
      <c r="AS181" s="13">
        <v>11</v>
      </c>
      <c r="AT181" s="13">
        <v>67</v>
      </c>
      <c r="AU181" s="13">
        <v>1624</v>
      </c>
      <c r="AV181" s="13">
        <v>0</v>
      </c>
      <c r="AW181" s="13">
        <v>0</v>
      </c>
      <c r="AX181" s="13">
        <v>73</v>
      </c>
      <c r="AY181" s="13">
        <v>73</v>
      </c>
      <c r="AZ181" s="13"/>
      <c r="BA181" s="13">
        <v>2309</v>
      </c>
      <c r="BB181" s="13"/>
      <c r="BC181" s="13">
        <v>0</v>
      </c>
      <c r="BD181" s="13">
        <v>0</v>
      </c>
      <c r="BE181" s="13">
        <v>2309</v>
      </c>
      <c r="BF181" s="13">
        <v>2280</v>
      </c>
      <c r="BG181" s="13">
        <v>2170</v>
      </c>
      <c r="BH181" s="13">
        <v>4450</v>
      </c>
      <c r="BI181" s="13"/>
      <c r="BJ181" s="13">
        <v>0</v>
      </c>
      <c r="BK181" s="13">
        <v>0</v>
      </c>
      <c r="BL181" s="13">
        <v>26</v>
      </c>
      <c r="BM181" s="13">
        <v>0</v>
      </c>
      <c r="BN181" s="13">
        <v>3526</v>
      </c>
      <c r="BO181" s="13">
        <v>10311</v>
      </c>
      <c r="BP181" s="13">
        <v>1080</v>
      </c>
      <c r="BQ181" s="13"/>
      <c r="BR181" s="13">
        <v>14225</v>
      </c>
      <c r="BS181" s="13">
        <v>11560</v>
      </c>
      <c r="BT181" s="13">
        <v>25</v>
      </c>
      <c r="BU181" s="13">
        <v>0</v>
      </c>
      <c r="BV181" s="13">
        <v>25810</v>
      </c>
      <c r="BW181" s="13">
        <v>0</v>
      </c>
      <c r="BX181" s="13">
        <v>1535</v>
      </c>
      <c r="BY181" s="13">
        <v>5</v>
      </c>
      <c r="BZ181" s="13">
        <v>0</v>
      </c>
      <c r="CA181" s="13">
        <v>1540</v>
      </c>
      <c r="CB181" s="13">
        <v>3040</v>
      </c>
    </row>
    <row r="182" spans="1:80" x14ac:dyDescent="0.45">
      <c r="A182" t="s">
        <v>111</v>
      </c>
      <c r="B182" t="s">
        <v>112</v>
      </c>
      <c r="C182" s="13">
        <v>10865</v>
      </c>
      <c r="D182" s="13">
        <v>1197</v>
      </c>
      <c r="E182" s="13">
        <v>2500</v>
      </c>
      <c r="F182" s="13">
        <v>0</v>
      </c>
      <c r="G182" s="13">
        <f t="shared" si="26"/>
        <v>2500</v>
      </c>
      <c r="H182" s="13">
        <v>-77</v>
      </c>
      <c r="I182" s="13">
        <v>0</v>
      </c>
      <c r="J182" s="13">
        <v>3573</v>
      </c>
      <c r="K182" s="13">
        <v>18058</v>
      </c>
      <c r="L182" s="13">
        <v>208580</v>
      </c>
      <c r="M182" s="13">
        <v>2489</v>
      </c>
      <c r="N182" s="13">
        <v>15859</v>
      </c>
      <c r="O182" s="13">
        <v>227</v>
      </c>
      <c r="P182" s="13">
        <v>1553</v>
      </c>
      <c r="Q182" s="13">
        <v>246766</v>
      </c>
      <c r="R182" s="13">
        <f t="shared" si="27"/>
        <v>3090</v>
      </c>
      <c r="S182" s="13"/>
      <c r="T182" s="13">
        <f t="shared" si="28"/>
        <v>264824</v>
      </c>
      <c r="U182" s="13">
        <f t="shared" si="24"/>
        <v>261734</v>
      </c>
      <c r="V182" s="13"/>
      <c r="W182" s="13">
        <f t="shared" si="25"/>
        <v>244095</v>
      </c>
      <c r="X182" s="13"/>
      <c r="Y182" s="13">
        <v>0</v>
      </c>
      <c r="Z182" s="13">
        <v>0</v>
      </c>
      <c r="AA182" s="13">
        <v>0</v>
      </c>
      <c r="AB182" s="13">
        <v>64</v>
      </c>
      <c r="AC182" s="13">
        <v>0</v>
      </c>
      <c r="AD182" s="13">
        <v>419</v>
      </c>
      <c r="AE182" s="13">
        <v>0</v>
      </c>
      <c r="AF182" s="13">
        <v>107</v>
      </c>
      <c r="AG182" s="13">
        <f t="shared" si="29"/>
        <v>590</v>
      </c>
      <c r="AH182" s="13">
        <v>249</v>
      </c>
      <c r="AI182" s="13">
        <v>839</v>
      </c>
      <c r="AJ182" s="13">
        <v>118</v>
      </c>
      <c r="AK182" s="13">
        <v>78</v>
      </c>
      <c r="AL182" s="13">
        <v>198</v>
      </c>
      <c r="AM182" s="13">
        <v>0</v>
      </c>
      <c r="AN182" s="13">
        <v>174</v>
      </c>
      <c r="AO182" s="13">
        <v>154</v>
      </c>
      <c r="AP182" s="13">
        <v>1561</v>
      </c>
      <c r="AQ182" s="13">
        <v>728</v>
      </c>
      <c r="AR182" s="13">
        <v>0</v>
      </c>
      <c r="AS182" s="13">
        <v>0</v>
      </c>
      <c r="AT182" s="13">
        <v>0</v>
      </c>
      <c r="AU182" s="13">
        <v>728</v>
      </c>
      <c r="AV182" s="13">
        <v>106</v>
      </c>
      <c r="AW182" s="13">
        <v>84</v>
      </c>
      <c r="AX182" s="13">
        <v>10</v>
      </c>
      <c r="AY182" s="13">
        <v>200</v>
      </c>
      <c r="AZ182" s="13"/>
      <c r="BA182" s="13">
        <v>430</v>
      </c>
      <c r="BB182" s="13"/>
      <c r="BC182" s="13">
        <v>0</v>
      </c>
      <c r="BD182" s="13">
        <v>0</v>
      </c>
      <c r="BE182" s="13">
        <v>430</v>
      </c>
      <c r="BF182" s="13">
        <v>5064</v>
      </c>
      <c r="BG182" s="13">
        <v>2418</v>
      </c>
      <c r="BH182" s="13">
        <v>7482</v>
      </c>
      <c r="BI182" s="13"/>
      <c r="BJ182" s="13">
        <v>440</v>
      </c>
      <c r="BK182" s="13">
        <v>1898</v>
      </c>
      <c r="BL182" s="13">
        <v>403</v>
      </c>
      <c r="BM182" s="13">
        <v>657</v>
      </c>
      <c r="BN182" s="13">
        <v>4549</v>
      </c>
      <c r="BO182" s="13">
        <v>15859</v>
      </c>
      <c r="BP182" s="13">
        <v>227</v>
      </c>
      <c r="BQ182" s="13"/>
      <c r="BR182" s="13">
        <v>16245</v>
      </c>
      <c r="BS182" s="13">
        <v>9595</v>
      </c>
      <c r="BT182" s="13">
        <v>15</v>
      </c>
      <c r="BU182" s="13">
        <v>0</v>
      </c>
      <c r="BV182" s="13">
        <v>25855</v>
      </c>
      <c r="BW182" s="13">
        <v>5</v>
      </c>
      <c r="BX182" s="13">
        <v>1875</v>
      </c>
      <c r="BY182" s="13">
        <v>25</v>
      </c>
      <c r="BZ182" s="13">
        <v>0</v>
      </c>
      <c r="CA182" s="13">
        <v>1910</v>
      </c>
      <c r="CB182" s="13">
        <v>3220</v>
      </c>
    </row>
    <row r="183" spans="1:80" x14ac:dyDescent="0.45">
      <c r="A183" t="s">
        <v>135</v>
      </c>
      <c r="B183" t="s">
        <v>136</v>
      </c>
      <c r="C183" s="13">
        <v>28918</v>
      </c>
      <c r="D183" s="13">
        <v>7737</v>
      </c>
      <c r="E183" s="13">
        <v>46110</v>
      </c>
      <c r="F183" s="13">
        <v>0</v>
      </c>
      <c r="G183" s="13">
        <f t="shared" si="26"/>
        <v>46110</v>
      </c>
      <c r="H183" s="13">
        <v>0</v>
      </c>
      <c r="I183" s="13">
        <v>3353</v>
      </c>
      <c r="J183" s="13">
        <v>8224</v>
      </c>
      <c r="K183" s="13">
        <v>94342</v>
      </c>
      <c r="L183" s="13">
        <v>288788</v>
      </c>
      <c r="M183" s="13">
        <v>173485</v>
      </c>
      <c r="N183" s="13">
        <v>142383</v>
      </c>
      <c r="O183" s="13">
        <v>4993</v>
      </c>
      <c r="P183" s="13">
        <v>2900</v>
      </c>
      <c r="Q183" s="13">
        <v>706891</v>
      </c>
      <c r="R183" s="13">
        <f t="shared" si="27"/>
        <v>107365</v>
      </c>
      <c r="S183" s="13"/>
      <c r="T183" s="13">
        <f t="shared" si="28"/>
        <v>801233</v>
      </c>
      <c r="U183" s="13">
        <f t="shared" si="24"/>
        <v>693868</v>
      </c>
      <c r="V183" s="13"/>
      <c r="W183" s="13">
        <f t="shared" si="25"/>
        <v>543592</v>
      </c>
      <c r="X183" s="13"/>
      <c r="Y183" s="13">
        <v>9664</v>
      </c>
      <c r="Z183" s="13">
        <v>12163</v>
      </c>
      <c r="AA183" s="13">
        <v>7145</v>
      </c>
      <c r="AB183" s="13">
        <v>26562</v>
      </c>
      <c r="AC183" s="13">
        <v>1995</v>
      </c>
      <c r="AD183" s="13">
        <v>1413</v>
      </c>
      <c r="AE183" s="13">
        <v>2313</v>
      </c>
      <c r="AF183" s="13">
        <v>0</v>
      </c>
      <c r="AG183" s="13">
        <f t="shared" si="29"/>
        <v>61255</v>
      </c>
      <c r="AH183" s="13">
        <v>3881</v>
      </c>
      <c r="AI183" s="13">
        <v>65136</v>
      </c>
      <c r="AJ183" s="13">
        <v>23047</v>
      </c>
      <c r="AK183" s="13">
        <v>742</v>
      </c>
      <c r="AL183" s="13">
        <v>44886</v>
      </c>
      <c r="AM183" s="13">
        <v>679</v>
      </c>
      <c r="AN183" s="13">
        <v>14303</v>
      </c>
      <c r="AO183" s="13">
        <v>435</v>
      </c>
      <c r="AP183" s="13">
        <v>149228</v>
      </c>
      <c r="AQ183" s="13">
        <v>16983</v>
      </c>
      <c r="AR183" s="13">
        <v>32</v>
      </c>
      <c r="AS183" s="13">
        <v>533</v>
      </c>
      <c r="AT183" s="13">
        <v>401</v>
      </c>
      <c r="AU183" s="13">
        <v>17949</v>
      </c>
      <c r="AV183" s="13">
        <v>1261</v>
      </c>
      <c r="AW183" s="13">
        <v>2189</v>
      </c>
      <c r="AX183" s="13">
        <v>2858</v>
      </c>
      <c r="AY183" s="13">
        <v>6308</v>
      </c>
      <c r="AZ183" s="13"/>
      <c r="BA183" s="13">
        <v>2614</v>
      </c>
      <c r="BB183" s="13"/>
      <c r="BC183" s="13">
        <v>116</v>
      </c>
      <c r="BD183" s="13">
        <v>19613</v>
      </c>
      <c r="BE183" s="13">
        <v>22343</v>
      </c>
      <c r="BF183" s="13">
        <v>46976</v>
      </c>
      <c r="BG183" s="13">
        <v>2945</v>
      </c>
      <c r="BH183" s="13">
        <v>49921</v>
      </c>
      <c r="BI183" s="13"/>
      <c r="BJ183" s="13">
        <v>5108</v>
      </c>
      <c r="BK183" s="13">
        <v>0</v>
      </c>
      <c r="BL183" s="13">
        <v>22203</v>
      </c>
      <c r="BM183" s="13">
        <v>155</v>
      </c>
      <c r="BN183" s="13">
        <v>42653</v>
      </c>
      <c r="BO183" s="13">
        <v>142383</v>
      </c>
      <c r="BP183" s="13">
        <v>4993</v>
      </c>
      <c r="BQ183" s="13"/>
      <c r="BR183" s="13">
        <v>14485</v>
      </c>
      <c r="BS183" s="13">
        <v>11450</v>
      </c>
      <c r="BT183" s="13">
        <v>20</v>
      </c>
      <c r="BU183" s="13">
        <v>0</v>
      </c>
      <c r="BV183" s="13">
        <v>25955</v>
      </c>
      <c r="BW183" s="13">
        <v>0</v>
      </c>
      <c r="BX183" s="13">
        <v>3285</v>
      </c>
      <c r="BY183" s="13">
        <v>0</v>
      </c>
      <c r="BZ183" s="13">
        <v>0</v>
      </c>
      <c r="CA183" s="13">
        <v>3285</v>
      </c>
      <c r="CB183" s="13">
        <v>7335</v>
      </c>
    </row>
    <row r="184" spans="1:80" x14ac:dyDescent="0.45">
      <c r="A184" t="s">
        <v>483</v>
      </c>
      <c r="B184" t="s">
        <v>484</v>
      </c>
      <c r="C184" s="13">
        <v>13438</v>
      </c>
      <c r="D184" s="13">
        <v>4616</v>
      </c>
      <c r="E184" s="13">
        <v>37410</v>
      </c>
      <c r="F184" s="13">
        <v>0</v>
      </c>
      <c r="G184" s="13">
        <f t="shared" si="26"/>
        <v>37410</v>
      </c>
      <c r="H184" s="13">
        <v>0</v>
      </c>
      <c r="I184" s="13">
        <v>0</v>
      </c>
      <c r="J184" s="13">
        <v>5928</v>
      </c>
      <c r="K184" s="13">
        <v>61392</v>
      </c>
      <c r="L184" s="13">
        <v>344496</v>
      </c>
      <c r="M184" s="13">
        <v>137822</v>
      </c>
      <c r="N184" s="13">
        <v>136852</v>
      </c>
      <c r="O184" s="13">
        <v>2698</v>
      </c>
      <c r="P184" s="13">
        <v>5262</v>
      </c>
      <c r="Q184" s="13">
        <v>688522</v>
      </c>
      <c r="R184" s="13">
        <f t="shared" si="27"/>
        <v>73529</v>
      </c>
      <c r="S184" s="13"/>
      <c r="T184" s="13">
        <f t="shared" si="28"/>
        <v>749914</v>
      </c>
      <c r="U184" s="13">
        <f t="shared" si="24"/>
        <v>676385</v>
      </c>
      <c r="V184" s="13"/>
      <c r="W184" s="13">
        <f t="shared" si="25"/>
        <v>531573</v>
      </c>
      <c r="X184" s="13"/>
      <c r="Y184" s="13">
        <v>6977</v>
      </c>
      <c r="Z184" s="13">
        <v>2612</v>
      </c>
      <c r="AA184" s="13">
        <v>750</v>
      </c>
      <c r="AB184" s="13">
        <v>19169</v>
      </c>
      <c r="AC184" s="13">
        <v>2917</v>
      </c>
      <c r="AD184" s="13">
        <v>708</v>
      </c>
      <c r="AE184" s="13">
        <v>2986</v>
      </c>
      <c r="AF184" s="13">
        <v>0</v>
      </c>
      <c r="AG184" s="13">
        <f t="shared" si="29"/>
        <v>36119</v>
      </c>
      <c r="AH184" s="13">
        <v>3090</v>
      </c>
      <c r="AI184" s="13">
        <v>39209</v>
      </c>
      <c r="AJ184" s="13">
        <v>9345</v>
      </c>
      <c r="AK184" s="13">
        <v>488</v>
      </c>
      <c r="AL184" s="13">
        <v>53889</v>
      </c>
      <c r="AM184" s="13">
        <v>0</v>
      </c>
      <c r="AN184" s="13">
        <v>8501</v>
      </c>
      <c r="AO184" s="13">
        <v>1595</v>
      </c>
      <c r="AP184" s="13">
        <v>113027</v>
      </c>
      <c r="AQ184" s="13">
        <v>13087</v>
      </c>
      <c r="AR184" s="13">
        <v>84</v>
      </c>
      <c r="AS184" s="13">
        <v>293</v>
      </c>
      <c r="AT184" s="13">
        <v>212</v>
      </c>
      <c r="AU184" s="13">
        <v>13676</v>
      </c>
      <c r="AV184" s="13">
        <v>109</v>
      </c>
      <c r="AW184" s="13">
        <v>9442</v>
      </c>
      <c r="AX184" s="13">
        <v>1568</v>
      </c>
      <c r="AY184" s="13">
        <v>11119</v>
      </c>
      <c r="AZ184" s="13"/>
      <c r="BA184" s="13">
        <v>368</v>
      </c>
      <c r="BB184" s="13"/>
      <c r="BC184" s="13">
        <v>8</v>
      </c>
      <c r="BD184" s="13">
        <v>3189</v>
      </c>
      <c r="BE184" s="13">
        <v>3565</v>
      </c>
      <c r="BF184" s="13">
        <v>36355</v>
      </c>
      <c r="BG184" s="13">
        <v>11423</v>
      </c>
      <c r="BH184" s="13">
        <v>47778</v>
      </c>
      <c r="BI184" s="13"/>
      <c r="BJ184" s="13">
        <v>5317</v>
      </c>
      <c r="BK184" s="13">
        <v>0</v>
      </c>
      <c r="BL184" s="13">
        <v>782</v>
      </c>
      <c r="BM184" s="13">
        <v>153</v>
      </c>
      <c r="BN184" s="13">
        <v>79257</v>
      </c>
      <c r="BO184" s="13">
        <v>136852</v>
      </c>
      <c r="BP184" s="13">
        <v>2698</v>
      </c>
      <c r="BQ184" s="13"/>
      <c r="BR184" s="13">
        <v>13195</v>
      </c>
      <c r="BS184" s="13">
        <v>12805</v>
      </c>
      <c r="BT184" s="13">
        <v>80</v>
      </c>
      <c r="BU184" s="13">
        <v>0</v>
      </c>
      <c r="BV184" s="13">
        <v>26080</v>
      </c>
      <c r="BW184" s="13">
        <v>0</v>
      </c>
      <c r="BX184" s="13">
        <v>2635</v>
      </c>
      <c r="BY184" s="13">
        <v>0</v>
      </c>
      <c r="BZ184" s="13">
        <v>0</v>
      </c>
      <c r="CA184" s="13">
        <v>2635</v>
      </c>
      <c r="CB184" s="13">
        <v>6815</v>
      </c>
    </row>
    <row r="185" spans="1:80" x14ac:dyDescent="0.45">
      <c r="A185" t="s">
        <v>377</v>
      </c>
      <c r="B185" t="s">
        <v>378</v>
      </c>
      <c r="C185" s="13">
        <v>10047</v>
      </c>
      <c r="D185" s="13">
        <v>93</v>
      </c>
      <c r="E185" s="13">
        <v>6722</v>
      </c>
      <c r="F185" s="13">
        <v>1105</v>
      </c>
      <c r="G185" s="13">
        <f t="shared" si="26"/>
        <v>7827</v>
      </c>
      <c r="H185" s="13">
        <v>0</v>
      </c>
      <c r="I185" s="13">
        <v>730</v>
      </c>
      <c r="J185" s="13">
        <v>1650</v>
      </c>
      <c r="K185" s="13">
        <v>20347</v>
      </c>
      <c r="L185" s="13">
        <v>193770</v>
      </c>
      <c r="M185" s="13">
        <v>8620</v>
      </c>
      <c r="N185" s="13">
        <v>30830</v>
      </c>
      <c r="O185" s="13">
        <v>325</v>
      </c>
      <c r="P185" s="13">
        <v>266</v>
      </c>
      <c r="Q185" s="13">
        <v>254158</v>
      </c>
      <c r="R185" s="13">
        <f t="shared" si="27"/>
        <v>10910</v>
      </c>
      <c r="S185" s="13"/>
      <c r="T185" s="13">
        <f t="shared" si="28"/>
        <v>274505</v>
      </c>
      <c r="U185" s="13">
        <f t="shared" si="24"/>
        <v>263595</v>
      </c>
      <c r="V185" s="13"/>
      <c r="W185" s="13">
        <f t="shared" si="25"/>
        <v>232174</v>
      </c>
      <c r="X185" s="13"/>
      <c r="Y185" s="13">
        <v>47</v>
      </c>
      <c r="Z185" s="13">
        <v>27</v>
      </c>
      <c r="AA185" s="13">
        <v>652</v>
      </c>
      <c r="AB185" s="13">
        <v>1724</v>
      </c>
      <c r="AC185" s="13">
        <v>93</v>
      </c>
      <c r="AD185" s="13">
        <v>454</v>
      </c>
      <c r="AE185" s="13">
        <v>86</v>
      </c>
      <c r="AF185" s="13">
        <v>0</v>
      </c>
      <c r="AG185" s="13">
        <f t="shared" si="29"/>
        <v>3083</v>
      </c>
      <c r="AH185" s="13">
        <v>222</v>
      </c>
      <c r="AI185" s="13">
        <v>3305</v>
      </c>
      <c r="AJ185" s="13">
        <v>682</v>
      </c>
      <c r="AK185" s="13">
        <v>14</v>
      </c>
      <c r="AL185" s="13">
        <v>1617</v>
      </c>
      <c r="AM185" s="13">
        <v>0</v>
      </c>
      <c r="AN185" s="13">
        <v>236</v>
      </c>
      <c r="AO185" s="13">
        <v>384</v>
      </c>
      <c r="AP185" s="13">
        <v>6238</v>
      </c>
      <c r="AQ185" s="13">
        <v>1035</v>
      </c>
      <c r="AR185" s="13">
        <v>2</v>
      </c>
      <c r="AS185" s="13">
        <v>570</v>
      </c>
      <c r="AT185" s="13">
        <v>187</v>
      </c>
      <c r="AU185" s="13">
        <v>1794</v>
      </c>
      <c r="AV185" s="13">
        <v>0</v>
      </c>
      <c r="AW185" s="13">
        <v>350</v>
      </c>
      <c r="AX185" s="13">
        <v>238</v>
      </c>
      <c r="AY185" s="13">
        <v>588</v>
      </c>
      <c r="AZ185" s="13"/>
      <c r="BA185" s="13">
        <v>1071</v>
      </c>
      <c r="BB185" s="13"/>
      <c r="BC185" s="13">
        <v>472</v>
      </c>
      <c r="BD185" s="13">
        <v>16144</v>
      </c>
      <c r="BE185" s="13">
        <v>17687</v>
      </c>
      <c r="BF185" s="13">
        <v>11134</v>
      </c>
      <c r="BG185" s="13">
        <v>457</v>
      </c>
      <c r="BH185" s="13">
        <v>11591</v>
      </c>
      <c r="BI185" s="13"/>
      <c r="BJ185" s="13">
        <v>0</v>
      </c>
      <c r="BK185" s="13">
        <v>634</v>
      </c>
      <c r="BL185" s="13">
        <v>0</v>
      </c>
      <c r="BM185" s="13">
        <v>13</v>
      </c>
      <c r="BN185" s="13">
        <v>905</v>
      </c>
      <c r="BO185" s="13">
        <v>30830</v>
      </c>
      <c r="BP185" s="13">
        <v>325</v>
      </c>
      <c r="BQ185" s="13"/>
      <c r="BR185" s="13">
        <v>14535</v>
      </c>
      <c r="BS185" s="13">
        <v>11905</v>
      </c>
      <c r="BT185" s="13">
        <v>10</v>
      </c>
      <c r="BU185" s="13">
        <v>0</v>
      </c>
      <c r="BV185" s="13">
        <v>26450</v>
      </c>
      <c r="BW185" s="13">
        <v>0</v>
      </c>
      <c r="BX185" s="13">
        <v>1480</v>
      </c>
      <c r="BY185" s="13">
        <v>0</v>
      </c>
      <c r="BZ185" s="13">
        <v>0</v>
      </c>
      <c r="CA185" s="13">
        <v>1480</v>
      </c>
      <c r="CB185" s="13">
        <v>2915</v>
      </c>
    </row>
    <row r="186" spans="1:80" x14ac:dyDescent="0.45">
      <c r="A186" t="s">
        <v>363</v>
      </c>
      <c r="B186" t="s">
        <v>364</v>
      </c>
      <c r="C186" s="13">
        <v>24239</v>
      </c>
      <c r="D186" s="13">
        <v>2811</v>
      </c>
      <c r="E186" s="13">
        <v>35408</v>
      </c>
      <c r="F186" s="13">
        <v>6953</v>
      </c>
      <c r="G186" s="13">
        <f t="shared" si="26"/>
        <v>42361</v>
      </c>
      <c r="H186" s="13">
        <v>0</v>
      </c>
      <c r="I186" s="13">
        <v>0</v>
      </c>
      <c r="J186" s="13">
        <v>2528</v>
      </c>
      <c r="K186" s="13">
        <v>71939</v>
      </c>
      <c r="L186" s="13">
        <v>264476</v>
      </c>
      <c r="M186" s="13">
        <v>108676</v>
      </c>
      <c r="N186" s="13">
        <v>117043</v>
      </c>
      <c r="O186" s="13">
        <v>2504</v>
      </c>
      <c r="P186" s="13">
        <v>5968</v>
      </c>
      <c r="Q186" s="13">
        <v>570606</v>
      </c>
      <c r="R186" s="13">
        <f t="shared" si="27"/>
        <v>77388</v>
      </c>
      <c r="S186" s="13"/>
      <c r="T186" s="13">
        <f t="shared" si="28"/>
        <v>642545</v>
      </c>
      <c r="U186" s="13">
        <f t="shared" si="24"/>
        <v>565157</v>
      </c>
      <c r="V186" s="13"/>
      <c r="W186" s="13">
        <f t="shared" si="25"/>
        <v>439642</v>
      </c>
      <c r="X186" s="13"/>
      <c r="Y186" s="13">
        <v>4525</v>
      </c>
      <c r="Z186" s="13">
        <v>8406</v>
      </c>
      <c r="AA186" s="13">
        <v>2285</v>
      </c>
      <c r="AB186" s="13">
        <v>16689</v>
      </c>
      <c r="AC186" s="13">
        <v>1007</v>
      </c>
      <c r="AD186" s="13">
        <v>1249</v>
      </c>
      <c r="AE186" s="13">
        <v>866</v>
      </c>
      <c r="AF186" s="13">
        <v>0</v>
      </c>
      <c r="AG186" s="13">
        <f t="shared" si="29"/>
        <v>35027</v>
      </c>
      <c r="AH186" s="13">
        <v>920</v>
      </c>
      <c r="AI186" s="13">
        <v>35947</v>
      </c>
      <c r="AJ186" s="13">
        <v>20601</v>
      </c>
      <c r="AK186" s="13">
        <v>5837</v>
      </c>
      <c r="AL186" s="13">
        <v>20689</v>
      </c>
      <c r="AM186" s="13">
        <v>0</v>
      </c>
      <c r="AN186" s="13">
        <v>5301</v>
      </c>
      <c r="AO186" s="13">
        <v>1190</v>
      </c>
      <c r="AP186" s="13">
        <v>89565</v>
      </c>
      <c r="AQ186" s="13">
        <v>12627</v>
      </c>
      <c r="AR186" s="13">
        <v>20</v>
      </c>
      <c r="AS186" s="13">
        <v>857</v>
      </c>
      <c r="AT186" s="13">
        <v>566</v>
      </c>
      <c r="AU186" s="13">
        <v>14070</v>
      </c>
      <c r="AV186" s="13">
        <v>323</v>
      </c>
      <c r="AW186" s="13">
        <v>2972</v>
      </c>
      <c r="AX186" s="13">
        <v>1746</v>
      </c>
      <c r="AY186" s="13">
        <v>5041</v>
      </c>
      <c r="AZ186" s="13"/>
      <c r="BA186" s="13">
        <v>14607</v>
      </c>
      <c r="BB186" s="13"/>
      <c r="BC186" s="13">
        <v>0</v>
      </c>
      <c r="BD186" s="13">
        <v>4603</v>
      </c>
      <c r="BE186" s="13">
        <v>19210</v>
      </c>
      <c r="BF186" s="13">
        <v>22441</v>
      </c>
      <c r="BG186" s="13">
        <v>2842</v>
      </c>
      <c r="BH186" s="13">
        <v>25283</v>
      </c>
      <c r="BI186" s="13"/>
      <c r="BJ186" s="13">
        <v>8408</v>
      </c>
      <c r="BK186" s="13">
        <v>863</v>
      </c>
      <c r="BL186" s="13">
        <v>20892</v>
      </c>
      <c r="BM186" s="13">
        <v>25998</v>
      </c>
      <c r="BN186" s="13">
        <v>16389</v>
      </c>
      <c r="BO186" s="13">
        <v>117043</v>
      </c>
      <c r="BP186" s="13">
        <v>2504</v>
      </c>
      <c r="BQ186" s="13"/>
      <c r="BR186" s="13">
        <v>14005</v>
      </c>
      <c r="BS186" s="13">
        <v>13185</v>
      </c>
      <c r="BT186" s="13">
        <v>20</v>
      </c>
      <c r="BU186" s="13">
        <v>0</v>
      </c>
      <c r="BV186" s="13">
        <v>27215</v>
      </c>
      <c r="BW186" s="13">
        <v>20</v>
      </c>
      <c r="BX186" s="13">
        <v>2950</v>
      </c>
      <c r="BY186" s="13">
        <v>35</v>
      </c>
      <c r="BZ186" s="13">
        <v>0</v>
      </c>
      <c r="CA186" s="13">
        <v>3010</v>
      </c>
      <c r="CB186" s="13">
        <v>6290</v>
      </c>
    </row>
    <row r="187" spans="1:80" x14ac:dyDescent="0.45">
      <c r="A187" t="s">
        <v>487</v>
      </c>
      <c r="B187" t="s">
        <v>488</v>
      </c>
      <c r="C187" s="13">
        <v>9295</v>
      </c>
      <c r="D187" s="13">
        <v>3322</v>
      </c>
      <c r="E187" s="13">
        <v>5364</v>
      </c>
      <c r="F187" s="13">
        <v>2589</v>
      </c>
      <c r="G187" s="13">
        <f t="shared" si="26"/>
        <v>7953</v>
      </c>
      <c r="H187" s="13">
        <v>0</v>
      </c>
      <c r="I187" s="13">
        <v>137</v>
      </c>
      <c r="J187" s="13">
        <v>1921</v>
      </c>
      <c r="K187" s="13">
        <v>22628</v>
      </c>
      <c r="L187" s="13">
        <v>206223</v>
      </c>
      <c r="M187" s="13">
        <v>13823</v>
      </c>
      <c r="N187" s="13">
        <v>40492</v>
      </c>
      <c r="O187" s="13">
        <v>841</v>
      </c>
      <c r="P187" s="13">
        <v>61</v>
      </c>
      <c r="Q187" s="13">
        <v>284068</v>
      </c>
      <c r="R187" s="13">
        <f t="shared" si="27"/>
        <v>11457</v>
      </c>
      <c r="S187" s="13"/>
      <c r="T187" s="13">
        <f t="shared" si="28"/>
        <v>306696</v>
      </c>
      <c r="U187" s="13">
        <f t="shared" si="24"/>
        <v>295239</v>
      </c>
      <c r="V187" s="13"/>
      <c r="W187" s="13">
        <f t="shared" si="25"/>
        <v>253845</v>
      </c>
      <c r="X187" s="13"/>
      <c r="Y187" s="13">
        <v>271</v>
      </c>
      <c r="Z187" s="13">
        <v>27</v>
      </c>
      <c r="AA187" s="13">
        <v>465</v>
      </c>
      <c r="AB187" s="13">
        <v>1827</v>
      </c>
      <c r="AC187" s="13">
        <v>152</v>
      </c>
      <c r="AD187" s="13">
        <v>762</v>
      </c>
      <c r="AE187" s="13">
        <v>0</v>
      </c>
      <c r="AF187" s="13">
        <v>0</v>
      </c>
      <c r="AG187" s="13">
        <f t="shared" si="29"/>
        <v>3504</v>
      </c>
      <c r="AH187" s="13">
        <v>48</v>
      </c>
      <c r="AI187" s="13">
        <v>3552</v>
      </c>
      <c r="AJ187" s="13">
        <v>1379</v>
      </c>
      <c r="AK187" s="13">
        <v>0</v>
      </c>
      <c r="AL187" s="13">
        <v>4062</v>
      </c>
      <c r="AM187" s="13">
        <v>0</v>
      </c>
      <c r="AN187" s="13">
        <v>837</v>
      </c>
      <c r="AO187" s="13">
        <v>190</v>
      </c>
      <c r="AP187" s="13">
        <v>10020</v>
      </c>
      <c r="AQ187" s="13">
        <v>1871</v>
      </c>
      <c r="AR187" s="13">
        <v>0</v>
      </c>
      <c r="AS187" s="13">
        <v>-5</v>
      </c>
      <c r="AT187" s="13">
        <v>1145</v>
      </c>
      <c r="AU187" s="13">
        <v>3011</v>
      </c>
      <c r="AV187" s="13">
        <v>0</v>
      </c>
      <c r="AW187" s="13">
        <v>0</v>
      </c>
      <c r="AX187" s="13">
        <v>792</v>
      </c>
      <c r="AY187" s="13">
        <v>792</v>
      </c>
      <c r="AZ187" s="13"/>
      <c r="BA187" s="13">
        <v>771</v>
      </c>
      <c r="BB187" s="13"/>
      <c r="BC187" s="13">
        <v>1341</v>
      </c>
      <c r="BD187" s="13">
        <v>822</v>
      </c>
      <c r="BE187" s="13">
        <v>2934</v>
      </c>
      <c r="BF187" s="13">
        <v>19465</v>
      </c>
      <c r="BG187" s="13">
        <v>4555</v>
      </c>
      <c r="BH187" s="13">
        <v>24020</v>
      </c>
      <c r="BI187" s="13"/>
      <c r="BJ187" s="13">
        <v>0</v>
      </c>
      <c r="BK187" s="13">
        <v>0</v>
      </c>
      <c r="BL187" s="13">
        <v>0</v>
      </c>
      <c r="BM187" s="13">
        <v>0</v>
      </c>
      <c r="BN187" s="13">
        <v>13538</v>
      </c>
      <c r="BO187" s="13">
        <v>40492</v>
      </c>
      <c r="BP187" s="13">
        <v>841</v>
      </c>
      <c r="BQ187" s="13"/>
      <c r="BR187" s="13">
        <v>16440</v>
      </c>
      <c r="BS187" s="13">
        <v>13115</v>
      </c>
      <c r="BT187" s="13">
        <v>0</v>
      </c>
      <c r="BU187" s="13">
        <v>0</v>
      </c>
      <c r="BV187" s="13">
        <v>29555</v>
      </c>
      <c r="BW187" s="13">
        <v>0</v>
      </c>
      <c r="BX187" s="13">
        <v>1885</v>
      </c>
      <c r="BY187" s="13">
        <v>10</v>
      </c>
      <c r="BZ187" s="13">
        <v>0</v>
      </c>
      <c r="CA187" s="13">
        <v>1895</v>
      </c>
      <c r="CB187" s="13">
        <v>3990</v>
      </c>
    </row>
    <row r="188" spans="1:80" x14ac:dyDescent="0.45">
      <c r="A188" t="s">
        <v>285</v>
      </c>
      <c r="B188" t="s">
        <v>286</v>
      </c>
      <c r="C188" s="13">
        <v>30110</v>
      </c>
      <c r="D188" s="13">
        <v>3955</v>
      </c>
      <c r="E188" s="13">
        <v>28522</v>
      </c>
      <c r="F188" s="13">
        <v>8530</v>
      </c>
      <c r="G188" s="13">
        <f t="shared" si="26"/>
        <v>37052</v>
      </c>
      <c r="H188" s="13">
        <v>0</v>
      </c>
      <c r="I188" s="13">
        <v>0</v>
      </c>
      <c r="J188" s="13">
        <v>0</v>
      </c>
      <c r="K188" s="13">
        <v>71117</v>
      </c>
      <c r="L188" s="13">
        <v>309014</v>
      </c>
      <c r="M188" s="13">
        <v>98653</v>
      </c>
      <c r="N188" s="13">
        <v>86377</v>
      </c>
      <c r="O188" s="13">
        <v>10617</v>
      </c>
      <c r="P188" s="13">
        <v>1882</v>
      </c>
      <c r="Q188" s="13">
        <v>577660</v>
      </c>
      <c r="R188" s="13">
        <f t="shared" si="27"/>
        <v>76404</v>
      </c>
      <c r="S188" s="13"/>
      <c r="T188" s="13">
        <f t="shared" si="28"/>
        <v>648777</v>
      </c>
      <c r="U188" s="13">
        <f t="shared" si="24"/>
        <v>572373</v>
      </c>
      <c r="V188" s="13"/>
      <c r="W188" s="13">
        <f t="shared" si="25"/>
        <v>473497</v>
      </c>
      <c r="X188" s="13"/>
      <c r="Y188" s="13">
        <v>4980</v>
      </c>
      <c r="Z188" s="13">
        <v>6544</v>
      </c>
      <c r="AA188" s="13">
        <v>4602</v>
      </c>
      <c r="AB188" s="13">
        <v>15275</v>
      </c>
      <c r="AC188" s="13">
        <v>1712</v>
      </c>
      <c r="AD188" s="13">
        <v>845</v>
      </c>
      <c r="AE188" s="13">
        <v>5151</v>
      </c>
      <c r="AF188" s="13">
        <v>243</v>
      </c>
      <c r="AG188" s="13">
        <f t="shared" si="29"/>
        <v>39352</v>
      </c>
      <c r="AH188" s="13">
        <v>580</v>
      </c>
      <c r="AI188" s="13">
        <v>39932</v>
      </c>
      <c r="AJ188" s="13">
        <v>13954</v>
      </c>
      <c r="AK188" s="13">
        <v>1591</v>
      </c>
      <c r="AL188" s="13">
        <v>17762</v>
      </c>
      <c r="AM188" s="13">
        <v>0</v>
      </c>
      <c r="AN188" s="13">
        <v>5806</v>
      </c>
      <c r="AO188" s="13">
        <v>970</v>
      </c>
      <c r="AP188" s="13">
        <v>80015</v>
      </c>
      <c r="AQ188" s="13">
        <v>7251</v>
      </c>
      <c r="AR188" s="13">
        <v>0</v>
      </c>
      <c r="AS188" s="13">
        <v>1056</v>
      </c>
      <c r="AT188" s="13">
        <v>482</v>
      </c>
      <c r="AU188" s="13">
        <v>8789</v>
      </c>
      <c r="AV188" s="13">
        <v>2565</v>
      </c>
      <c r="AW188" s="13">
        <v>1985</v>
      </c>
      <c r="AX188" s="13">
        <v>5299</v>
      </c>
      <c r="AY188" s="13">
        <v>9849</v>
      </c>
      <c r="AZ188" s="13"/>
      <c r="BA188" s="13">
        <v>541</v>
      </c>
      <c r="BB188" s="13"/>
      <c r="BC188" s="13">
        <v>1848</v>
      </c>
      <c r="BD188" s="13">
        <v>23526</v>
      </c>
      <c r="BE188" s="13">
        <v>25915</v>
      </c>
      <c r="BF188" s="13">
        <v>30295</v>
      </c>
      <c r="BG188" s="13">
        <v>1190</v>
      </c>
      <c r="BH188" s="13">
        <v>31485</v>
      </c>
      <c r="BI188" s="13"/>
      <c r="BJ188" s="13">
        <v>9328</v>
      </c>
      <c r="BK188" s="13">
        <v>552</v>
      </c>
      <c r="BL188" s="13">
        <v>20</v>
      </c>
      <c r="BM188" s="13">
        <v>2495</v>
      </c>
      <c r="BN188" s="13">
        <v>16582</v>
      </c>
      <c r="BO188" s="13">
        <v>86377</v>
      </c>
      <c r="BP188" s="13">
        <v>10617</v>
      </c>
      <c r="BQ188" s="13"/>
      <c r="BR188" s="13">
        <v>16255</v>
      </c>
      <c r="BS188" s="13">
        <v>13445</v>
      </c>
      <c r="BT188" s="13">
        <v>0</v>
      </c>
      <c r="BU188" s="13">
        <v>0</v>
      </c>
      <c r="BV188" s="13">
        <v>29695</v>
      </c>
      <c r="BW188" s="13">
        <v>5</v>
      </c>
      <c r="BX188" s="13">
        <v>2990</v>
      </c>
      <c r="BY188" s="13">
        <v>10</v>
      </c>
      <c r="BZ188" s="13">
        <v>0</v>
      </c>
      <c r="CA188" s="13">
        <v>3005</v>
      </c>
      <c r="CB188" s="13">
        <v>6365</v>
      </c>
    </row>
    <row r="189" spans="1:80" x14ac:dyDescent="0.45">
      <c r="A189" t="s">
        <v>453</v>
      </c>
      <c r="B189" t="s">
        <v>454</v>
      </c>
      <c r="C189" s="13">
        <v>24116</v>
      </c>
      <c r="D189" s="13">
        <v>490</v>
      </c>
      <c r="E189" s="13">
        <v>42747</v>
      </c>
      <c r="F189" s="13">
        <v>6137</v>
      </c>
      <c r="G189" s="13">
        <f t="shared" si="26"/>
        <v>48884</v>
      </c>
      <c r="H189" s="13">
        <v>3940</v>
      </c>
      <c r="I189" s="13">
        <v>0</v>
      </c>
      <c r="J189" s="13">
        <v>8663</v>
      </c>
      <c r="K189" s="13">
        <v>86093</v>
      </c>
      <c r="L189" s="13">
        <v>331406</v>
      </c>
      <c r="M189" s="13">
        <v>183243</v>
      </c>
      <c r="N189" s="13">
        <v>107086</v>
      </c>
      <c r="O189" s="13">
        <v>2267</v>
      </c>
      <c r="P189" s="13">
        <v>5605</v>
      </c>
      <c r="Q189" s="13">
        <v>715700</v>
      </c>
      <c r="R189" s="13">
        <f t="shared" si="27"/>
        <v>107821</v>
      </c>
      <c r="S189" s="13"/>
      <c r="T189" s="13">
        <f t="shared" si="28"/>
        <v>801793</v>
      </c>
      <c r="U189" s="13">
        <f t="shared" si="24"/>
        <v>693972</v>
      </c>
      <c r="V189" s="13"/>
      <c r="W189" s="13">
        <f t="shared" si="25"/>
        <v>579014</v>
      </c>
      <c r="X189" s="13"/>
      <c r="Y189" s="13">
        <v>5779</v>
      </c>
      <c r="Z189" s="13">
        <v>4824</v>
      </c>
      <c r="AA189" s="13">
        <v>3154</v>
      </c>
      <c r="AB189" s="13">
        <v>36544</v>
      </c>
      <c r="AC189" s="13">
        <v>4477</v>
      </c>
      <c r="AD189" s="13">
        <v>1212</v>
      </c>
      <c r="AE189" s="13">
        <v>2947</v>
      </c>
      <c r="AF189" s="13">
        <v>0</v>
      </c>
      <c r="AG189" s="13">
        <f t="shared" si="29"/>
        <v>58937</v>
      </c>
      <c r="AH189" s="13">
        <v>2269</v>
      </c>
      <c r="AI189" s="13">
        <v>61206</v>
      </c>
      <c r="AJ189" s="13">
        <v>12662</v>
      </c>
      <c r="AK189" s="13">
        <v>1674</v>
      </c>
      <c r="AL189" s="13">
        <v>52992</v>
      </c>
      <c r="AM189" s="13">
        <v>0</v>
      </c>
      <c r="AN189" s="13">
        <v>21654</v>
      </c>
      <c r="AO189" s="13">
        <v>-438</v>
      </c>
      <c r="AP189" s="13">
        <v>149750</v>
      </c>
      <c r="AQ189" s="13">
        <v>22660</v>
      </c>
      <c r="AR189" s="13">
        <v>160</v>
      </c>
      <c r="AS189" s="13">
        <v>2100</v>
      </c>
      <c r="AT189" s="13">
        <v>762</v>
      </c>
      <c r="AU189" s="13">
        <v>25682</v>
      </c>
      <c r="AV189" s="13">
        <v>456</v>
      </c>
      <c r="AW189" s="13">
        <v>4576</v>
      </c>
      <c r="AX189" s="13">
        <v>2779</v>
      </c>
      <c r="AY189" s="13">
        <v>7811</v>
      </c>
      <c r="AZ189" s="13"/>
      <c r="BA189" s="13">
        <v>5870</v>
      </c>
      <c r="BB189" s="13"/>
      <c r="BC189" s="13">
        <v>209</v>
      </c>
      <c r="BD189" s="13">
        <v>12931</v>
      </c>
      <c r="BE189" s="13">
        <v>19010</v>
      </c>
      <c r="BF189" s="13">
        <v>34734</v>
      </c>
      <c r="BG189" s="13">
        <v>4171</v>
      </c>
      <c r="BH189" s="13">
        <v>38905</v>
      </c>
      <c r="BI189" s="13"/>
      <c r="BJ189" s="13">
        <v>9954</v>
      </c>
      <c r="BK189" s="13">
        <v>0</v>
      </c>
      <c r="BL189" s="13">
        <v>436</v>
      </c>
      <c r="BM189" s="13">
        <v>17329</v>
      </c>
      <c r="BN189" s="13">
        <v>21452</v>
      </c>
      <c r="BO189" s="13">
        <v>107086</v>
      </c>
      <c r="BP189" s="13">
        <v>2267</v>
      </c>
      <c r="BQ189" s="13"/>
      <c r="BR189" s="13">
        <v>16000</v>
      </c>
      <c r="BS189" s="13">
        <v>14190</v>
      </c>
      <c r="BT189" s="13">
        <v>5</v>
      </c>
      <c r="BU189" s="13">
        <v>0</v>
      </c>
      <c r="BV189" s="13">
        <v>30195</v>
      </c>
      <c r="BW189" s="13">
        <v>0</v>
      </c>
      <c r="BX189" s="13">
        <v>3490</v>
      </c>
      <c r="BY189" s="13">
        <v>5</v>
      </c>
      <c r="BZ189" s="13">
        <v>0</v>
      </c>
      <c r="CA189" s="13">
        <v>3495</v>
      </c>
      <c r="CB189" s="13">
        <v>7470</v>
      </c>
    </row>
    <row r="190" spans="1:80" x14ac:dyDescent="0.45">
      <c r="A190" t="s">
        <v>451</v>
      </c>
      <c r="B190" t="s">
        <v>452</v>
      </c>
      <c r="C190" s="13">
        <v>12546</v>
      </c>
      <c r="D190" s="13">
        <v>5354</v>
      </c>
      <c r="E190" s="13">
        <v>4904</v>
      </c>
      <c r="F190" s="13">
        <v>0</v>
      </c>
      <c r="G190" s="13">
        <f t="shared" si="26"/>
        <v>4904</v>
      </c>
      <c r="H190" s="13">
        <v>1157</v>
      </c>
      <c r="I190" s="13">
        <v>288</v>
      </c>
      <c r="J190" s="13">
        <v>2917</v>
      </c>
      <c r="K190" s="13">
        <v>27166</v>
      </c>
      <c r="L190" s="13">
        <v>233747</v>
      </c>
      <c r="M190" s="13">
        <v>9333</v>
      </c>
      <c r="N190" s="13">
        <v>14938</v>
      </c>
      <c r="O190" s="13">
        <v>1014</v>
      </c>
      <c r="P190" s="13">
        <v>346</v>
      </c>
      <c r="Q190" s="13">
        <v>286544</v>
      </c>
      <c r="R190" s="13">
        <f t="shared" si="27"/>
        <v>5895</v>
      </c>
      <c r="S190" s="13"/>
      <c r="T190" s="13">
        <f t="shared" si="28"/>
        <v>313710</v>
      </c>
      <c r="U190" s="13">
        <f t="shared" si="24"/>
        <v>307815</v>
      </c>
      <c r="V190" s="13"/>
      <c r="W190" s="13">
        <f t="shared" si="25"/>
        <v>291517</v>
      </c>
      <c r="X190" s="13"/>
      <c r="Y190" s="13">
        <v>102</v>
      </c>
      <c r="Z190" s="13">
        <v>197</v>
      </c>
      <c r="AA190" s="13">
        <v>12</v>
      </c>
      <c r="AB190" s="13">
        <v>350</v>
      </c>
      <c r="AC190" s="13">
        <v>168</v>
      </c>
      <c r="AD190" s="13">
        <v>108</v>
      </c>
      <c r="AE190" s="13">
        <v>0</v>
      </c>
      <c r="AF190" s="13">
        <v>54</v>
      </c>
      <c r="AG190" s="13">
        <f t="shared" si="29"/>
        <v>991</v>
      </c>
      <c r="AH190" s="13">
        <v>29</v>
      </c>
      <c r="AI190" s="13">
        <v>1020</v>
      </c>
      <c r="AJ190" s="13">
        <v>846</v>
      </c>
      <c r="AK190" s="13">
        <v>398</v>
      </c>
      <c r="AL190" s="13">
        <v>3577</v>
      </c>
      <c r="AM190" s="13">
        <v>0</v>
      </c>
      <c r="AN190" s="13">
        <v>659</v>
      </c>
      <c r="AO190" s="13">
        <v>101</v>
      </c>
      <c r="AP190" s="13">
        <v>6601</v>
      </c>
      <c r="AQ190" s="13">
        <v>2427</v>
      </c>
      <c r="AR190" s="13">
        <v>0</v>
      </c>
      <c r="AS190" s="13">
        <v>42</v>
      </c>
      <c r="AT190" s="13">
        <v>18</v>
      </c>
      <c r="AU190" s="13">
        <v>2487</v>
      </c>
      <c r="AV190" s="13">
        <v>53</v>
      </c>
      <c r="AW190" s="13">
        <v>46</v>
      </c>
      <c r="AX190" s="13">
        <v>146</v>
      </c>
      <c r="AY190" s="13">
        <v>245</v>
      </c>
      <c r="AZ190" s="13"/>
      <c r="BA190" s="13">
        <v>641</v>
      </c>
      <c r="BB190" s="13"/>
      <c r="BC190" s="13">
        <v>294</v>
      </c>
      <c r="BD190" s="13">
        <v>2537</v>
      </c>
      <c r="BE190" s="13">
        <v>3472</v>
      </c>
      <c r="BF190" s="13">
        <v>1578</v>
      </c>
      <c r="BG190" s="13">
        <v>2988</v>
      </c>
      <c r="BH190" s="13">
        <v>4566</v>
      </c>
      <c r="BI190" s="13"/>
      <c r="BJ190" s="13">
        <v>495</v>
      </c>
      <c r="BK190" s="13">
        <v>218</v>
      </c>
      <c r="BL190" s="13">
        <v>0</v>
      </c>
      <c r="BM190" s="13">
        <v>42</v>
      </c>
      <c r="BN190" s="13">
        <v>6145</v>
      </c>
      <c r="BO190" s="13">
        <v>14938</v>
      </c>
      <c r="BP190" s="13">
        <v>1014</v>
      </c>
      <c r="BQ190" s="13"/>
      <c r="BR190" s="13">
        <v>16895</v>
      </c>
      <c r="BS190" s="13">
        <v>13820</v>
      </c>
      <c r="BT190" s="13">
        <v>0</v>
      </c>
      <c r="BU190" s="13">
        <v>0</v>
      </c>
      <c r="BV190" s="13">
        <v>30715</v>
      </c>
      <c r="BW190" s="13">
        <v>0</v>
      </c>
      <c r="BX190" s="13">
        <v>2130</v>
      </c>
      <c r="BY190" s="13">
        <v>0</v>
      </c>
      <c r="BZ190" s="13">
        <v>0</v>
      </c>
      <c r="CA190" s="13">
        <v>2130</v>
      </c>
      <c r="CB190" s="13">
        <v>4510</v>
      </c>
    </row>
    <row r="191" spans="1:80" x14ac:dyDescent="0.45">
      <c r="A191" t="s">
        <v>253</v>
      </c>
      <c r="B191" t="s">
        <v>254</v>
      </c>
      <c r="C191" s="13">
        <v>39923</v>
      </c>
      <c r="D191" s="13">
        <v>0</v>
      </c>
      <c r="E191" s="13">
        <v>69347</v>
      </c>
      <c r="F191" s="13">
        <v>8797</v>
      </c>
      <c r="G191" s="13">
        <f t="shared" si="26"/>
        <v>78144</v>
      </c>
      <c r="H191" s="13">
        <v>0</v>
      </c>
      <c r="I191" s="13">
        <v>0</v>
      </c>
      <c r="J191" s="13">
        <v>10234</v>
      </c>
      <c r="K191" s="13">
        <v>128301</v>
      </c>
      <c r="L191" s="13">
        <v>393788</v>
      </c>
      <c r="M191" s="13">
        <v>194681</v>
      </c>
      <c r="N191" s="13">
        <v>163941</v>
      </c>
      <c r="O191" s="13">
        <v>5123</v>
      </c>
      <c r="P191" s="13">
        <v>16131</v>
      </c>
      <c r="Q191" s="13">
        <v>901965</v>
      </c>
      <c r="R191" s="13">
        <f t="shared" si="27"/>
        <v>123670</v>
      </c>
      <c r="S191" s="13"/>
      <c r="T191" s="13">
        <f t="shared" si="28"/>
        <v>1030266</v>
      </c>
      <c r="U191" s="13">
        <f t="shared" si="24"/>
        <v>906596</v>
      </c>
      <c r="V191" s="13"/>
      <c r="W191" s="13">
        <f t="shared" si="25"/>
        <v>721401</v>
      </c>
      <c r="X191" s="13"/>
      <c r="Y191" s="13">
        <v>5747</v>
      </c>
      <c r="Z191" s="13">
        <v>24694</v>
      </c>
      <c r="AA191" s="13">
        <v>591</v>
      </c>
      <c r="AB191" s="13">
        <v>8316</v>
      </c>
      <c r="AC191" s="13">
        <v>3957</v>
      </c>
      <c r="AD191" s="13">
        <v>1453</v>
      </c>
      <c r="AE191" s="13">
        <v>768</v>
      </c>
      <c r="AF191" s="13">
        <v>0</v>
      </c>
      <c r="AG191" s="13">
        <f t="shared" si="29"/>
        <v>45526</v>
      </c>
      <c r="AH191" s="13">
        <v>2297</v>
      </c>
      <c r="AI191" s="13">
        <v>47823</v>
      </c>
      <c r="AJ191" s="13">
        <v>47802</v>
      </c>
      <c r="AK191" s="13">
        <v>6238</v>
      </c>
      <c r="AL191" s="13">
        <v>39885</v>
      </c>
      <c r="AM191" s="13">
        <v>0</v>
      </c>
      <c r="AN191" s="13">
        <v>13973</v>
      </c>
      <c r="AO191" s="13">
        <v>1051</v>
      </c>
      <c r="AP191" s="13">
        <v>156772</v>
      </c>
      <c r="AQ191" s="13">
        <v>16730</v>
      </c>
      <c r="AR191" s="13">
        <v>748</v>
      </c>
      <c r="AS191" s="13">
        <v>3202</v>
      </c>
      <c r="AT191" s="13">
        <v>978</v>
      </c>
      <c r="AU191" s="13">
        <v>21658</v>
      </c>
      <c r="AV191" s="13">
        <v>4396</v>
      </c>
      <c r="AW191" s="13">
        <v>6861</v>
      </c>
      <c r="AX191" s="13">
        <v>4994</v>
      </c>
      <c r="AY191" s="13">
        <v>16251</v>
      </c>
      <c r="AZ191" s="13"/>
      <c r="BA191" s="13">
        <v>22428</v>
      </c>
      <c r="BB191" s="13"/>
      <c r="BC191" s="13">
        <v>27</v>
      </c>
      <c r="BD191" s="13">
        <v>11876</v>
      </c>
      <c r="BE191" s="13">
        <v>34331</v>
      </c>
      <c r="BF191" s="13">
        <v>52585</v>
      </c>
      <c r="BG191" s="13">
        <v>6986</v>
      </c>
      <c r="BH191" s="13">
        <v>59571</v>
      </c>
      <c r="BI191" s="13"/>
      <c r="BJ191" s="13">
        <v>21038</v>
      </c>
      <c r="BK191" s="13">
        <v>0</v>
      </c>
      <c r="BL191" s="13">
        <v>1</v>
      </c>
      <c r="BM191" s="13">
        <v>4263</v>
      </c>
      <c r="BN191" s="13">
        <v>44737</v>
      </c>
      <c r="BO191" s="13">
        <v>163941</v>
      </c>
      <c r="BP191" s="13">
        <v>5123</v>
      </c>
      <c r="BQ191" s="13"/>
      <c r="BR191" s="13">
        <v>20615</v>
      </c>
      <c r="BS191" s="13">
        <v>11745</v>
      </c>
      <c r="BT191" s="13">
        <v>535</v>
      </c>
      <c r="BU191" s="13">
        <v>0</v>
      </c>
      <c r="BV191" s="13">
        <v>32895</v>
      </c>
      <c r="BW191" s="13">
        <v>0</v>
      </c>
      <c r="BX191" s="13">
        <v>5200</v>
      </c>
      <c r="BY191" s="13">
        <v>25</v>
      </c>
      <c r="BZ191" s="13">
        <v>0</v>
      </c>
      <c r="CA191" s="13">
        <v>5220</v>
      </c>
      <c r="CB191" s="13">
        <v>8710</v>
      </c>
    </row>
    <row r="192" spans="1:80" x14ac:dyDescent="0.45">
      <c r="A192" t="s">
        <v>331</v>
      </c>
      <c r="B192" t="s">
        <v>332</v>
      </c>
      <c r="C192" s="13">
        <v>12648</v>
      </c>
      <c r="D192" s="13">
        <v>5226</v>
      </c>
      <c r="E192" s="13">
        <v>6671</v>
      </c>
      <c r="F192" s="13">
        <v>0</v>
      </c>
      <c r="G192" s="13">
        <f t="shared" si="26"/>
        <v>6671</v>
      </c>
      <c r="H192" s="13">
        <v>2004</v>
      </c>
      <c r="I192" s="13">
        <v>445</v>
      </c>
      <c r="J192" s="13">
        <v>2139</v>
      </c>
      <c r="K192" s="13">
        <v>29133</v>
      </c>
      <c r="L192" s="13">
        <v>263334</v>
      </c>
      <c r="M192" s="13">
        <v>9555</v>
      </c>
      <c r="N192" s="13">
        <v>32064</v>
      </c>
      <c r="O192" s="13">
        <v>1863</v>
      </c>
      <c r="P192" s="13">
        <v>131</v>
      </c>
      <c r="Q192" s="13">
        <v>336080</v>
      </c>
      <c r="R192" s="13">
        <f t="shared" si="27"/>
        <v>9035</v>
      </c>
      <c r="S192" s="13"/>
      <c r="T192" s="13">
        <f t="shared" si="28"/>
        <v>365213</v>
      </c>
      <c r="U192" s="13">
        <f t="shared" si="24"/>
        <v>356178</v>
      </c>
      <c r="V192" s="13"/>
      <c r="W192" s="13">
        <f t="shared" si="25"/>
        <v>322120</v>
      </c>
      <c r="X192" s="13"/>
      <c r="Y192" s="13">
        <v>307</v>
      </c>
      <c r="Z192" s="13">
        <v>5</v>
      </c>
      <c r="AA192" s="13">
        <v>150</v>
      </c>
      <c r="AB192" s="13">
        <v>648</v>
      </c>
      <c r="AC192" s="13">
        <v>366</v>
      </c>
      <c r="AD192" s="13">
        <v>772</v>
      </c>
      <c r="AE192" s="13">
        <v>116</v>
      </c>
      <c r="AF192" s="13">
        <v>0</v>
      </c>
      <c r="AG192" s="13">
        <f t="shared" si="29"/>
        <v>2364</v>
      </c>
      <c r="AH192" s="13">
        <v>211</v>
      </c>
      <c r="AI192" s="13">
        <v>2575</v>
      </c>
      <c r="AJ192" s="13">
        <v>1007</v>
      </c>
      <c r="AK192" s="13">
        <v>159</v>
      </c>
      <c r="AL192" s="13">
        <v>3196</v>
      </c>
      <c r="AM192" s="13">
        <v>0</v>
      </c>
      <c r="AN192" s="13">
        <v>1028</v>
      </c>
      <c r="AO192" s="13">
        <v>13</v>
      </c>
      <c r="AP192" s="13">
        <v>7978</v>
      </c>
      <c r="AQ192" s="13">
        <v>1265</v>
      </c>
      <c r="AR192" s="13">
        <v>160</v>
      </c>
      <c r="AS192" s="13">
        <v>3</v>
      </c>
      <c r="AT192" s="13">
        <v>19</v>
      </c>
      <c r="AU192" s="13">
        <v>1447</v>
      </c>
      <c r="AV192" s="13">
        <v>41</v>
      </c>
      <c r="AW192" s="13">
        <v>71</v>
      </c>
      <c r="AX192" s="13">
        <v>18</v>
      </c>
      <c r="AY192" s="13">
        <v>130</v>
      </c>
      <c r="AZ192" s="13"/>
      <c r="BA192" s="13">
        <v>1285</v>
      </c>
      <c r="BB192" s="13"/>
      <c r="BC192" s="13">
        <v>606</v>
      </c>
      <c r="BD192" s="13">
        <v>3035</v>
      </c>
      <c r="BE192" s="13">
        <v>4926</v>
      </c>
      <c r="BF192" s="13">
        <v>16954</v>
      </c>
      <c r="BG192" s="13">
        <v>4156</v>
      </c>
      <c r="BH192" s="13">
        <v>21110</v>
      </c>
      <c r="BI192" s="13"/>
      <c r="BJ192" s="13">
        <v>0</v>
      </c>
      <c r="BK192" s="13">
        <v>0</v>
      </c>
      <c r="BL192" s="13">
        <v>500</v>
      </c>
      <c r="BM192" s="13">
        <v>0</v>
      </c>
      <c r="BN192" s="13">
        <v>5528</v>
      </c>
      <c r="BO192" s="13">
        <v>32064</v>
      </c>
      <c r="BP192" s="13">
        <v>1863</v>
      </c>
      <c r="BQ192" s="13"/>
      <c r="BR192" s="13">
        <v>19465</v>
      </c>
      <c r="BS192" s="13">
        <v>13580</v>
      </c>
      <c r="BT192" s="13">
        <v>5</v>
      </c>
      <c r="BU192" s="13">
        <v>0</v>
      </c>
      <c r="BV192" s="13">
        <v>33050</v>
      </c>
      <c r="BW192" s="13">
        <v>5</v>
      </c>
      <c r="BX192" s="13">
        <v>2635</v>
      </c>
      <c r="BY192" s="13">
        <v>85</v>
      </c>
      <c r="BZ192" s="13">
        <v>0</v>
      </c>
      <c r="CA192" s="13">
        <v>2725</v>
      </c>
      <c r="CB192" s="13">
        <v>4810</v>
      </c>
    </row>
    <row r="193" spans="1:80" x14ac:dyDescent="0.45">
      <c r="A193" t="s">
        <v>383</v>
      </c>
      <c r="B193" t="s">
        <v>384</v>
      </c>
      <c r="C193" s="13">
        <v>11267</v>
      </c>
      <c r="D193" s="13">
        <v>132</v>
      </c>
      <c r="E193" s="13">
        <v>4342</v>
      </c>
      <c r="F193" s="13">
        <v>1772</v>
      </c>
      <c r="G193" s="13">
        <f t="shared" si="26"/>
        <v>6114</v>
      </c>
      <c r="H193" s="13">
        <v>1552</v>
      </c>
      <c r="I193" s="13">
        <v>125</v>
      </c>
      <c r="J193" s="13">
        <v>1406</v>
      </c>
      <c r="K193" s="13">
        <v>20596</v>
      </c>
      <c r="L193" s="13">
        <v>259951</v>
      </c>
      <c r="M193" s="13">
        <v>7404</v>
      </c>
      <c r="N193" s="13">
        <v>24113</v>
      </c>
      <c r="O193" s="13">
        <v>712</v>
      </c>
      <c r="P193" s="13">
        <v>225</v>
      </c>
      <c r="Q193" s="13">
        <v>313001</v>
      </c>
      <c r="R193" s="13">
        <f t="shared" si="27"/>
        <v>7586</v>
      </c>
      <c r="S193" s="13"/>
      <c r="T193" s="13">
        <f t="shared" si="28"/>
        <v>333597</v>
      </c>
      <c r="U193" s="13">
        <f t="shared" si="24"/>
        <v>326011</v>
      </c>
      <c r="V193" s="13"/>
      <c r="W193" s="13">
        <f t="shared" si="25"/>
        <v>300961</v>
      </c>
      <c r="X193" s="13"/>
      <c r="Y193" s="13">
        <v>8</v>
      </c>
      <c r="Z193" s="13">
        <v>120</v>
      </c>
      <c r="AA193" s="13">
        <v>897</v>
      </c>
      <c r="AB193" s="13">
        <v>164</v>
      </c>
      <c r="AC193" s="13">
        <v>267</v>
      </c>
      <c r="AD193" s="13">
        <v>16</v>
      </c>
      <c r="AE193" s="13">
        <v>0</v>
      </c>
      <c r="AF193" s="13">
        <v>0</v>
      </c>
      <c r="AG193" s="13">
        <f t="shared" si="29"/>
        <v>1472</v>
      </c>
      <c r="AH193" s="13">
        <v>0</v>
      </c>
      <c r="AI193" s="13">
        <v>1472</v>
      </c>
      <c r="AJ193" s="13">
        <v>880</v>
      </c>
      <c r="AK193" s="13">
        <v>1</v>
      </c>
      <c r="AL193" s="13">
        <v>1395</v>
      </c>
      <c r="AM193" s="13">
        <v>0</v>
      </c>
      <c r="AN193" s="13">
        <v>1119</v>
      </c>
      <c r="AO193" s="13">
        <v>330</v>
      </c>
      <c r="AP193" s="13">
        <v>5197</v>
      </c>
      <c r="AQ193" s="13">
        <v>885</v>
      </c>
      <c r="AR193" s="13">
        <v>5</v>
      </c>
      <c r="AS193" s="13">
        <v>287</v>
      </c>
      <c r="AT193" s="13">
        <v>8</v>
      </c>
      <c r="AU193" s="13">
        <v>1185</v>
      </c>
      <c r="AV193" s="13">
        <v>2</v>
      </c>
      <c r="AW193" s="13">
        <v>137</v>
      </c>
      <c r="AX193" s="13">
        <v>883</v>
      </c>
      <c r="AY193" s="13">
        <v>1022</v>
      </c>
      <c r="AZ193" s="13"/>
      <c r="BA193" s="13">
        <v>1652</v>
      </c>
      <c r="BB193" s="13"/>
      <c r="BC193" s="13">
        <v>755</v>
      </c>
      <c r="BD193" s="13">
        <v>7404</v>
      </c>
      <c r="BE193" s="13">
        <v>9811</v>
      </c>
      <c r="BF193" s="13">
        <v>3650</v>
      </c>
      <c r="BG193" s="13">
        <v>5091</v>
      </c>
      <c r="BH193" s="13">
        <v>8741</v>
      </c>
      <c r="BI193" s="13"/>
      <c r="BJ193" s="13">
        <v>0</v>
      </c>
      <c r="BK193" s="13">
        <v>1519</v>
      </c>
      <c r="BL193" s="13">
        <v>107</v>
      </c>
      <c r="BM193" s="13">
        <v>78</v>
      </c>
      <c r="BN193" s="13">
        <v>3857</v>
      </c>
      <c r="BO193" s="13">
        <v>24113</v>
      </c>
      <c r="BP193" s="13">
        <v>712</v>
      </c>
      <c r="BQ193" s="13"/>
      <c r="BR193" s="13">
        <v>18670</v>
      </c>
      <c r="BS193" s="13">
        <v>14550</v>
      </c>
      <c r="BT193" s="13">
        <v>40</v>
      </c>
      <c r="BU193" s="13">
        <v>0</v>
      </c>
      <c r="BV193" s="13">
        <v>33255</v>
      </c>
      <c r="BW193" s="13">
        <v>5</v>
      </c>
      <c r="BX193" s="13">
        <v>2180</v>
      </c>
      <c r="BY193" s="13">
        <v>0</v>
      </c>
      <c r="BZ193" s="13">
        <v>0</v>
      </c>
      <c r="CA193" s="13">
        <v>2185</v>
      </c>
      <c r="CB193" s="13">
        <v>4455</v>
      </c>
    </row>
    <row r="194" spans="1:80" x14ac:dyDescent="0.45">
      <c r="A194" t="s">
        <v>381</v>
      </c>
      <c r="B194" t="s">
        <v>382</v>
      </c>
      <c r="C194" s="13">
        <v>31087</v>
      </c>
      <c r="D194" s="13">
        <v>0</v>
      </c>
      <c r="E194" s="13">
        <v>49006</v>
      </c>
      <c r="F194" s="13">
        <v>6088</v>
      </c>
      <c r="G194" s="13">
        <f t="shared" si="26"/>
        <v>55094</v>
      </c>
      <c r="H194" s="13">
        <v>0</v>
      </c>
      <c r="I194" s="13">
        <v>0</v>
      </c>
      <c r="J194" s="13">
        <v>4738</v>
      </c>
      <c r="K194" s="13">
        <v>90919</v>
      </c>
      <c r="L194" s="13">
        <v>356615</v>
      </c>
      <c r="M194" s="13">
        <v>124294</v>
      </c>
      <c r="N194" s="13">
        <v>125096</v>
      </c>
      <c r="O194" s="13">
        <v>2033</v>
      </c>
      <c r="P194" s="13">
        <v>2276</v>
      </c>
      <c r="Q194" s="13">
        <v>701233</v>
      </c>
      <c r="R194" s="13">
        <f t="shared" si="27"/>
        <v>106557</v>
      </c>
      <c r="S194" s="13"/>
      <c r="T194" s="13">
        <f t="shared" si="28"/>
        <v>792152</v>
      </c>
      <c r="U194" s="13">
        <f t="shared" si="24"/>
        <v>685595</v>
      </c>
      <c r="V194" s="13"/>
      <c r="W194" s="13">
        <f t="shared" si="25"/>
        <v>556190</v>
      </c>
      <c r="X194" s="13"/>
      <c r="Y194" s="13">
        <v>13091</v>
      </c>
      <c r="Z194" s="13">
        <v>8072</v>
      </c>
      <c r="AA194" s="13">
        <v>1106</v>
      </c>
      <c r="AB194" s="13">
        <v>25056</v>
      </c>
      <c r="AC194" s="13">
        <v>1179</v>
      </c>
      <c r="AD194" s="13">
        <v>1687</v>
      </c>
      <c r="AE194" s="13">
        <v>1102</v>
      </c>
      <c r="AF194" s="13">
        <v>170</v>
      </c>
      <c r="AG194" s="13">
        <f t="shared" si="29"/>
        <v>51463</v>
      </c>
      <c r="AH194" s="13">
        <v>3422</v>
      </c>
      <c r="AI194" s="13">
        <v>54885</v>
      </c>
      <c r="AJ194" s="13">
        <v>11597</v>
      </c>
      <c r="AK194" s="13">
        <v>904</v>
      </c>
      <c r="AL194" s="13">
        <v>24662</v>
      </c>
      <c r="AM194" s="13">
        <v>0</v>
      </c>
      <c r="AN194" s="13">
        <v>8393</v>
      </c>
      <c r="AO194" s="13">
        <v>402</v>
      </c>
      <c r="AP194" s="13">
        <v>100843</v>
      </c>
      <c r="AQ194" s="13">
        <v>14495</v>
      </c>
      <c r="AR194" s="13">
        <v>10</v>
      </c>
      <c r="AS194" s="13">
        <v>3387</v>
      </c>
      <c r="AT194" s="13">
        <v>696</v>
      </c>
      <c r="AU194" s="13">
        <v>18588</v>
      </c>
      <c r="AV194" s="13">
        <v>878</v>
      </c>
      <c r="AW194" s="13">
        <v>2195</v>
      </c>
      <c r="AX194" s="13">
        <v>1790</v>
      </c>
      <c r="AY194" s="13">
        <v>4863</v>
      </c>
      <c r="AZ194" s="13"/>
      <c r="BA194" s="13">
        <v>7448</v>
      </c>
      <c r="BB194" s="13"/>
      <c r="BC194" s="13">
        <v>2010</v>
      </c>
      <c r="BD194" s="13">
        <v>15190</v>
      </c>
      <c r="BE194" s="13">
        <v>24648</v>
      </c>
      <c r="BF194" s="13">
        <v>29898</v>
      </c>
      <c r="BG194" s="13">
        <v>16618</v>
      </c>
      <c r="BH194" s="13">
        <v>46516</v>
      </c>
      <c r="BI194" s="13"/>
      <c r="BJ194" s="13">
        <v>10463</v>
      </c>
      <c r="BK194" s="13">
        <v>0</v>
      </c>
      <c r="BL194" s="13">
        <v>9770</v>
      </c>
      <c r="BM194" s="13">
        <v>246</v>
      </c>
      <c r="BN194" s="13">
        <v>33453</v>
      </c>
      <c r="BO194" s="13">
        <v>125096</v>
      </c>
      <c r="BP194" s="13">
        <v>2033</v>
      </c>
      <c r="BQ194" s="13"/>
      <c r="BR194" s="13">
        <v>18265</v>
      </c>
      <c r="BS194" s="13">
        <v>15270</v>
      </c>
      <c r="BT194" s="13">
        <v>10</v>
      </c>
      <c r="BU194" s="13">
        <v>0</v>
      </c>
      <c r="BV194" s="13">
        <v>33540</v>
      </c>
      <c r="BW194" s="13">
        <v>0</v>
      </c>
      <c r="BX194" s="13">
        <v>3485</v>
      </c>
      <c r="BY194" s="13">
        <v>10</v>
      </c>
      <c r="BZ194" s="13">
        <v>0</v>
      </c>
      <c r="CA194" s="13">
        <v>3495</v>
      </c>
      <c r="CB194" s="13">
        <v>7915</v>
      </c>
    </row>
    <row r="195" spans="1:80" x14ac:dyDescent="0.45">
      <c r="A195" t="s">
        <v>177</v>
      </c>
      <c r="B195" t="s">
        <v>178</v>
      </c>
      <c r="C195" s="13">
        <v>15982</v>
      </c>
      <c r="D195" s="13">
        <v>249</v>
      </c>
      <c r="E195" s="13">
        <v>3693</v>
      </c>
      <c r="F195" s="13">
        <v>2557</v>
      </c>
      <c r="G195" s="13">
        <f t="shared" si="26"/>
        <v>6250</v>
      </c>
      <c r="H195" s="13">
        <v>2404</v>
      </c>
      <c r="I195" s="13">
        <v>0</v>
      </c>
      <c r="J195" s="13">
        <v>2108</v>
      </c>
      <c r="K195" s="13">
        <v>26993</v>
      </c>
      <c r="L195" s="13">
        <v>310099</v>
      </c>
      <c r="M195" s="13">
        <v>11553</v>
      </c>
      <c r="N195" s="13">
        <v>51494</v>
      </c>
      <c r="O195" s="13">
        <v>1724</v>
      </c>
      <c r="P195" s="13">
        <v>179</v>
      </c>
      <c r="Q195" s="13">
        <v>402042</v>
      </c>
      <c r="R195" s="13">
        <f t="shared" si="27"/>
        <v>8020</v>
      </c>
      <c r="S195" s="13"/>
      <c r="T195" s="13">
        <f t="shared" si="28"/>
        <v>429035</v>
      </c>
      <c r="U195" s="13">
        <f t="shared" si="24"/>
        <v>421015</v>
      </c>
      <c r="V195" s="13"/>
      <c r="W195" s="13">
        <f t="shared" si="25"/>
        <v>367618</v>
      </c>
      <c r="X195" s="13"/>
      <c r="Y195" s="13">
        <v>30</v>
      </c>
      <c r="Z195" s="13">
        <v>101</v>
      </c>
      <c r="AA195" s="13">
        <v>12</v>
      </c>
      <c r="AB195" s="13">
        <v>989</v>
      </c>
      <c r="AC195" s="13">
        <v>301</v>
      </c>
      <c r="AD195" s="13">
        <v>147</v>
      </c>
      <c r="AE195" s="13">
        <v>10</v>
      </c>
      <c r="AF195" s="13">
        <v>180</v>
      </c>
      <c r="AG195" s="13">
        <f t="shared" si="29"/>
        <v>1770</v>
      </c>
      <c r="AH195" s="13">
        <v>430</v>
      </c>
      <c r="AI195" s="13">
        <v>2200</v>
      </c>
      <c r="AJ195" s="13">
        <v>983</v>
      </c>
      <c r="AK195" s="13">
        <v>97</v>
      </c>
      <c r="AL195" s="13">
        <v>3450</v>
      </c>
      <c r="AM195" s="13">
        <v>0</v>
      </c>
      <c r="AN195" s="13">
        <v>225</v>
      </c>
      <c r="AO195" s="13">
        <v>652</v>
      </c>
      <c r="AP195" s="13">
        <v>7607</v>
      </c>
      <c r="AQ195" s="13">
        <v>3049</v>
      </c>
      <c r="AR195" s="13">
        <v>7</v>
      </c>
      <c r="AS195" s="13">
        <v>243</v>
      </c>
      <c r="AT195" s="13">
        <v>130</v>
      </c>
      <c r="AU195" s="13">
        <v>3429</v>
      </c>
      <c r="AV195" s="13">
        <v>170</v>
      </c>
      <c r="AW195" s="13">
        <v>-9</v>
      </c>
      <c r="AX195" s="13">
        <v>356</v>
      </c>
      <c r="AY195" s="13">
        <v>517</v>
      </c>
      <c r="AZ195" s="13"/>
      <c r="BA195" s="13">
        <v>1945</v>
      </c>
      <c r="BB195" s="13"/>
      <c r="BC195" s="13">
        <v>3203</v>
      </c>
      <c r="BD195" s="13">
        <v>3376</v>
      </c>
      <c r="BE195" s="13">
        <v>8524</v>
      </c>
      <c r="BF195" s="13">
        <v>22035</v>
      </c>
      <c r="BG195" s="13">
        <v>3740</v>
      </c>
      <c r="BH195" s="13">
        <v>25775</v>
      </c>
      <c r="BI195" s="13"/>
      <c r="BJ195" s="13">
        <v>0</v>
      </c>
      <c r="BK195" s="13">
        <v>470</v>
      </c>
      <c r="BL195" s="13">
        <v>0</v>
      </c>
      <c r="BM195" s="13">
        <v>0</v>
      </c>
      <c r="BN195" s="13">
        <v>16725</v>
      </c>
      <c r="BO195" s="13">
        <v>51494</v>
      </c>
      <c r="BP195" s="13">
        <v>1724</v>
      </c>
      <c r="BQ195" s="13"/>
      <c r="BR195" s="13">
        <v>16750</v>
      </c>
      <c r="BS195" s="13">
        <v>18215</v>
      </c>
      <c r="BT195" s="13">
        <v>20</v>
      </c>
      <c r="BU195" s="13">
        <v>0</v>
      </c>
      <c r="BV195" s="13">
        <v>34985</v>
      </c>
      <c r="BW195" s="13">
        <v>5</v>
      </c>
      <c r="BX195" s="13">
        <v>2615</v>
      </c>
      <c r="BY195" s="13">
        <v>10</v>
      </c>
      <c r="BZ195" s="13">
        <v>0</v>
      </c>
      <c r="CA195" s="13">
        <v>2630</v>
      </c>
      <c r="CB195" s="13">
        <v>4615</v>
      </c>
    </row>
    <row r="196" spans="1:80" x14ac:dyDescent="0.45">
      <c r="A196" t="s">
        <v>113</v>
      </c>
      <c r="B196" t="s">
        <v>114</v>
      </c>
      <c r="C196" s="13">
        <v>29323</v>
      </c>
      <c r="D196" s="13">
        <v>5261</v>
      </c>
      <c r="E196" s="13">
        <v>41392</v>
      </c>
      <c r="F196" s="13">
        <v>1431</v>
      </c>
      <c r="G196" s="13">
        <f t="shared" si="26"/>
        <v>42823</v>
      </c>
      <c r="H196" s="13">
        <v>0</v>
      </c>
      <c r="I196" s="13">
        <v>71</v>
      </c>
      <c r="J196" s="13">
        <v>7344</v>
      </c>
      <c r="K196" s="13">
        <v>84822</v>
      </c>
      <c r="L196" s="13">
        <v>351782</v>
      </c>
      <c r="M196" s="13">
        <v>150620</v>
      </c>
      <c r="N196" s="13">
        <v>110885</v>
      </c>
      <c r="O196" s="13">
        <v>10992</v>
      </c>
      <c r="P196" s="13">
        <v>7195</v>
      </c>
      <c r="Q196" s="13">
        <v>716296</v>
      </c>
      <c r="R196" s="13">
        <f t="shared" si="27"/>
        <v>91010</v>
      </c>
      <c r="S196" s="13"/>
      <c r="T196" s="13">
        <f t="shared" si="28"/>
        <v>801118</v>
      </c>
      <c r="U196" s="13">
        <f t="shared" si="24"/>
        <v>710108</v>
      </c>
      <c r="V196" s="13"/>
      <c r="W196" s="13">
        <f t="shared" si="25"/>
        <v>581036</v>
      </c>
      <c r="X196" s="13"/>
      <c r="Y196" s="13">
        <v>6448</v>
      </c>
      <c r="Z196" s="13">
        <v>9340</v>
      </c>
      <c r="AA196" s="13">
        <v>3718</v>
      </c>
      <c r="AB196" s="13">
        <v>20076</v>
      </c>
      <c r="AC196" s="13">
        <v>2910</v>
      </c>
      <c r="AD196" s="13">
        <v>1589</v>
      </c>
      <c r="AE196" s="13">
        <v>4106</v>
      </c>
      <c r="AF196" s="13">
        <v>0</v>
      </c>
      <c r="AG196" s="13">
        <f t="shared" si="29"/>
        <v>48187</v>
      </c>
      <c r="AH196" s="13">
        <v>1766</v>
      </c>
      <c r="AI196" s="13">
        <v>49953</v>
      </c>
      <c r="AJ196" s="13">
        <v>21734</v>
      </c>
      <c r="AK196" s="13">
        <v>5010</v>
      </c>
      <c r="AL196" s="13">
        <v>33307</v>
      </c>
      <c r="AM196" s="13">
        <v>0</v>
      </c>
      <c r="AN196" s="13">
        <v>7646</v>
      </c>
      <c r="AO196" s="13">
        <v>1359</v>
      </c>
      <c r="AP196" s="13">
        <v>119009</v>
      </c>
      <c r="AQ196" s="13">
        <v>21153</v>
      </c>
      <c r="AR196" s="13">
        <v>540</v>
      </c>
      <c r="AS196" s="13">
        <v>1728</v>
      </c>
      <c r="AT196" s="13">
        <v>340</v>
      </c>
      <c r="AU196" s="13">
        <v>23761</v>
      </c>
      <c r="AV196" s="13">
        <v>2660</v>
      </c>
      <c r="AW196" s="13">
        <v>4800</v>
      </c>
      <c r="AX196" s="13">
        <v>390</v>
      </c>
      <c r="AY196" s="13">
        <v>7850</v>
      </c>
      <c r="AZ196" s="13"/>
      <c r="BA196" s="13">
        <v>5980</v>
      </c>
      <c r="BB196" s="13"/>
      <c r="BC196" s="13">
        <v>854</v>
      </c>
      <c r="BD196" s="13">
        <v>1709</v>
      </c>
      <c r="BE196" s="13">
        <v>8543</v>
      </c>
      <c r="BF196" s="13">
        <v>34441</v>
      </c>
      <c r="BG196" s="13">
        <v>12173</v>
      </c>
      <c r="BH196" s="13">
        <v>46614</v>
      </c>
      <c r="BI196" s="13"/>
      <c r="BJ196" s="13">
        <v>13969</v>
      </c>
      <c r="BK196" s="13">
        <v>0</v>
      </c>
      <c r="BL196" s="13">
        <v>573</v>
      </c>
      <c r="BM196" s="13">
        <v>279</v>
      </c>
      <c r="BN196" s="13">
        <v>40907</v>
      </c>
      <c r="BO196" s="13">
        <v>110885</v>
      </c>
      <c r="BP196" s="13">
        <v>10992</v>
      </c>
      <c r="BQ196" s="13"/>
      <c r="BR196" s="13">
        <v>20435</v>
      </c>
      <c r="BS196" s="13">
        <v>15005</v>
      </c>
      <c r="BT196" s="13">
        <v>10</v>
      </c>
      <c r="BU196" s="13">
        <v>0</v>
      </c>
      <c r="BV196" s="13">
        <v>35445</v>
      </c>
      <c r="BW196" s="13">
        <v>15</v>
      </c>
      <c r="BX196" s="13">
        <v>3965</v>
      </c>
      <c r="BY196" s="13">
        <v>40</v>
      </c>
      <c r="BZ196" s="13">
        <v>0</v>
      </c>
      <c r="CA196" s="13">
        <v>4020</v>
      </c>
      <c r="CB196" s="13">
        <v>8400</v>
      </c>
    </row>
    <row r="197" spans="1:80" x14ac:dyDescent="0.45">
      <c r="A197" t="s">
        <v>271</v>
      </c>
      <c r="B197" t="s">
        <v>272</v>
      </c>
      <c r="C197" s="13">
        <v>27167</v>
      </c>
      <c r="D197" s="13">
        <v>3692</v>
      </c>
      <c r="E197" s="13">
        <v>44166</v>
      </c>
      <c r="F197" s="13">
        <v>6836</v>
      </c>
      <c r="G197" s="13">
        <f t="shared" ref="G197:G201" si="30">E197+F197</f>
        <v>51002</v>
      </c>
      <c r="H197" s="13">
        <v>0</v>
      </c>
      <c r="I197" s="13">
        <v>0</v>
      </c>
      <c r="J197" s="13">
        <v>7342</v>
      </c>
      <c r="K197" s="13">
        <v>89203</v>
      </c>
      <c r="L197" s="13">
        <v>400182</v>
      </c>
      <c r="M197" s="13">
        <v>150824</v>
      </c>
      <c r="N197" s="13">
        <v>130362</v>
      </c>
      <c r="O197" s="13">
        <v>6097</v>
      </c>
      <c r="P197" s="13">
        <v>15182</v>
      </c>
      <c r="Q197" s="13">
        <v>791850</v>
      </c>
      <c r="R197" s="13">
        <f t="shared" si="27"/>
        <v>118961</v>
      </c>
      <c r="S197" s="13"/>
      <c r="T197" s="13">
        <f t="shared" si="28"/>
        <v>881053</v>
      </c>
      <c r="U197" s="13">
        <f t="shared" si="24"/>
        <v>762092</v>
      </c>
      <c r="V197" s="13"/>
      <c r="W197" s="13">
        <f t="shared" si="25"/>
        <v>610451</v>
      </c>
      <c r="X197" s="13"/>
      <c r="Y197" s="13">
        <v>8545</v>
      </c>
      <c r="Z197" s="13">
        <v>6242</v>
      </c>
      <c r="AA197" s="13">
        <v>16208</v>
      </c>
      <c r="AB197" s="13">
        <v>28567</v>
      </c>
      <c r="AC197" s="13">
        <v>3769</v>
      </c>
      <c r="AD197" s="13">
        <v>2437</v>
      </c>
      <c r="AE197" s="13">
        <v>1969</v>
      </c>
      <c r="AF197" s="13">
        <v>222</v>
      </c>
      <c r="AG197" s="13">
        <f t="shared" ref="AG197:AG201" si="31">SUM(Y197:AF197)</f>
        <v>67959</v>
      </c>
      <c r="AH197" s="13">
        <v>2923</v>
      </c>
      <c r="AI197" s="13">
        <v>70882</v>
      </c>
      <c r="AJ197" s="13">
        <v>20604</v>
      </c>
      <c r="AK197" s="13">
        <v>3690</v>
      </c>
      <c r="AL197" s="13">
        <v>22271</v>
      </c>
      <c r="AM197" s="13">
        <v>0</v>
      </c>
      <c r="AN197" s="13">
        <v>8257</v>
      </c>
      <c r="AO197" s="13">
        <v>692</v>
      </c>
      <c r="AP197" s="13">
        <v>126396</v>
      </c>
      <c r="AQ197" s="13">
        <v>14995</v>
      </c>
      <c r="AR197" s="13">
        <v>45</v>
      </c>
      <c r="AS197" s="13">
        <v>1811</v>
      </c>
      <c r="AT197" s="13">
        <v>1103</v>
      </c>
      <c r="AU197" s="13">
        <v>17954</v>
      </c>
      <c r="AV197" s="13">
        <v>961</v>
      </c>
      <c r="AW197" s="13">
        <v>3224</v>
      </c>
      <c r="AX197" s="13">
        <v>2289</v>
      </c>
      <c r="AY197" s="13">
        <v>6474</v>
      </c>
      <c r="AZ197" s="13"/>
      <c r="BA197" s="13">
        <v>39908</v>
      </c>
      <c r="BB197" s="13"/>
      <c r="BC197" s="13">
        <v>4</v>
      </c>
      <c r="BD197" s="13">
        <v>7588</v>
      </c>
      <c r="BE197" s="13">
        <v>47500</v>
      </c>
      <c r="BF197" s="13">
        <v>54004</v>
      </c>
      <c r="BG197" s="13">
        <v>8760</v>
      </c>
      <c r="BH197" s="13">
        <v>62764</v>
      </c>
      <c r="BI197" s="13"/>
      <c r="BJ197" s="13">
        <v>12993</v>
      </c>
      <c r="BK197" s="13">
        <v>92</v>
      </c>
      <c r="BL197" s="13">
        <v>0</v>
      </c>
      <c r="BM197" s="13">
        <v>988</v>
      </c>
      <c r="BN197" s="13">
        <v>6025</v>
      </c>
      <c r="BO197" s="13">
        <v>130362</v>
      </c>
      <c r="BP197" s="13">
        <v>6097</v>
      </c>
      <c r="BQ197" s="13"/>
      <c r="BR197" s="13">
        <v>22015</v>
      </c>
      <c r="BS197" s="13">
        <v>14215</v>
      </c>
      <c r="BT197" s="13">
        <v>25</v>
      </c>
      <c r="BU197" s="13">
        <v>0</v>
      </c>
      <c r="BV197" s="13">
        <v>36250</v>
      </c>
      <c r="BW197" s="13">
        <v>10</v>
      </c>
      <c r="BX197" s="13">
        <v>3770</v>
      </c>
      <c r="BY197" s="13">
        <v>5</v>
      </c>
      <c r="BZ197" s="13">
        <v>0</v>
      </c>
      <c r="CA197" s="13">
        <v>3785</v>
      </c>
      <c r="CB197" s="13">
        <v>8440</v>
      </c>
    </row>
    <row r="198" spans="1:80" x14ac:dyDescent="0.45">
      <c r="A198" t="s">
        <v>333</v>
      </c>
      <c r="B198" t="s">
        <v>334</v>
      </c>
      <c r="C198" s="13">
        <v>34357</v>
      </c>
      <c r="D198" s="13">
        <v>241</v>
      </c>
      <c r="E198" s="13">
        <v>70694</v>
      </c>
      <c r="F198" s="13">
        <v>7465</v>
      </c>
      <c r="G198" s="13">
        <f t="shared" si="30"/>
        <v>78159</v>
      </c>
      <c r="H198" s="13">
        <v>0</v>
      </c>
      <c r="I198" s="13">
        <v>0</v>
      </c>
      <c r="J198" s="13">
        <v>18896</v>
      </c>
      <c r="K198" s="13">
        <v>131653</v>
      </c>
      <c r="L198" s="13">
        <v>483283</v>
      </c>
      <c r="M198" s="13">
        <v>323530</v>
      </c>
      <c r="N198" s="13">
        <v>145649</v>
      </c>
      <c r="O198" s="13">
        <v>7639</v>
      </c>
      <c r="P198" s="13">
        <v>6138</v>
      </c>
      <c r="Q198" s="13">
        <v>1097892</v>
      </c>
      <c r="R198" s="13">
        <f t="shared" si="27"/>
        <v>223223</v>
      </c>
      <c r="S198" s="13"/>
      <c r="T198" s="13">
        <f t="shared" si="28"/>
        <v>1229545</v>
      </c>
      <c r="U198" s="13">
        <f t="shared" ref="U198:U201" si="32">T198-R198</f>
        <v>1006322</v>
      </c>
      <c r="V198" s="13"/>
      <c r="W198" s="13">
        <f t="shared" ref="W198:W201" si="33">T198-R198-N198-O198-P198</f>
        <v>846896</v>
      </c>
      <c r="X198" s="13"/>
      <c r="Y198" s="13">
        <v>11987</v>
      </c>
      <c r="Z198" s="13">
        <v>13803</v>
      </c>
      <c r="AA198" s="13">
        <v>5888</v>
      </c>
      <c r="AB198" s="13">
        <v>84982</v>
      </c>
      <c r="AC198" s="13">
        <v>5982</v>
      </c>
      <c r="AD198" s="13">
        <v>2508</v>
      </c>
      <c r="AE198" s="13">
        <v>14342</v>
      </c>
      <c r="AF198" s="13">
        <v>5572</v>
      </c>
      <c r="AG198" s="13">
        <f t="shared" si="31"/>
        <v>145064</v>
      </c>
      <c r="AH198" s="13">
        <v>4209</v>
      </c>
      <c r="AI198" s="13">
        <v>149273</v>
      </c>
      <c r="AJ198" s="13">
        <v>55327</v>
      </c>
      <c r="AK198" s="13">
        <v>3502</v>
      </c>
      <c r="AL198" s="13">
        <v>43451</v>
      </c>
      <c r="AM198" s="13">
        <v>0</v>
      </c>
      <c r="AN198" s="13">
        <v>24492</v>
      </c>
      <c r="AO198" s="13">
        <v>1630</v>
      </c>
      <c r="AP198" s="13">
        <v>277675</v>
      </c>
      <c r="AQ198" s="13">
        <v>28444</v>
      </c>
      <c r="AR198" s="13">
        <v>637</v>
      </c>
      <c r="AS198" s="13">
        <v>2637</v>
      </c>
      <c r="AT198" s="13">
        <v>1603</v>
      </c>
      <c r="AU198" s="13">
        <v>33321</v>
      </c>
      <c r="AV198" s="13">
        <v>732</v>
      </c>
      <c r="AW198" s="13">
        <v>4324</v>
      </c>
      <c r="AX198" s="13">
        <v>7478</v>
      </c>
      <c r="AY198" s="13">
        <v>12534</v>
      </c>
      <c r="AZ198" s="13"/>
      <c r="BA198" s="13">
        <v>1173</v>
      </c>
      <c r="BB198" s="13"/>
      <c r="BC198" s="13">
        <v>14</v>
      </c>
      <c r="BD198" s="13">
        <v>8235</v>
      </c>
      <c r="BE198" s="13">
        <v>9422</v>
      </c>
      <c r="BF198" s="13">
        <v>43369</v>
      </c>
      <c r="BG198" s="13">
        <v>11219</v>
      </c>
      <c r="BH198" s="13">
        <v>54588</v>
      </c>
      <c r="BI198" s="13"/>
      <c r="BJ198" s="13">
        <v>21574</v>
      </c>
      <c r="BK198" s="13">
        <v>404</v>
      </c>
      <c r="BL198" s="13">
        <v>2146</v>
      </c>
      <c r="BM198" s="13">
        <v>2490</v>
      </c>
      <c r="BN198" s="13">
        <v>55025</v>
      </c>
      <c r="BO198" s="13">
        <v>145649</v>
      </c>
      <c r="BP198" s="13">
        <v>7639</v>
      </c>
      <c r="BQ198" s="13"/>
      <c r="BR198" s="13">
        <v>21920</v>
      </c>
      <c r="BS198" s="13">
        <v>18330</v>
      </c>
      <c r="BT198" s="13">
        <v>0</v>
      </c>
      <c r="BU198" s="13">
        <v>0</v>
      </c>
      <c r="BV198" s="13">
        <v>40250</v>
      </c>
      <c r="BW198" s="13">
        <v>5</v>
      </c>
      <c r="BX198" s="13">
        <v>5075</v>
      </c>
      <c r="BY198" s="13">
        <v>0</v>
      </c>
      <c r="BZ198" s="13">
        <v>0</v>
      </c>
      <c r="CA198" s="13">
        <v>5080</v>
      </c>
      <c r="CB198" s="13">
        <v>10925</v>
      </c>
    </row>
    <row r="199" spans="1:80" x14ac:dyDescent="0.45">
      <c r="A199" t="s">
        <v>481</v>
      </c>
      <c r="B199" t="s">
        <v>482</v>
      </c>
      <c r="C199" s="13">
        <v>36429</v>
      </c>
      <c r="D199" s="13">
        <v>260</v>
      </c>
      <c r="E199" s="13">
        <v>145305</v>
      </c>
      <c r="F199" s="13">
        <v>4711</v>
      </c>
      <c r="G199" s="13">
        <f t="shared" si="30"/>
        <v>150016</v>
      </c>
      <c r="H199" s="13">
        <v>0</v>
      </c>
      <c r="I199" s="13">
        <v>0</v>
      </c>
      <c r="J199" s="13">
        <v>26774</v>
      </c>
      <c r="K199" s="13">
        <v>213479</v>
      </c>
      <c r="L199" s="13">
        <v>564898</v>
      </c>
      <c r="M199" s="13">
        <v>481083</v>
      </c>
      <c r="N199" s="13">
        <v>179240</v>
      </c>
      <c r="O199" s="13">
        <v>7870</v>
      </c>
      <c r="P199" s="13">
        <v>40509</v>
      </c>
      <c r="Q199" s="13">
        <v>1487079</v>
      </c>
      <c r="R199" s="13">
        <f t="shared" si="27"/>
        <v>295800</v>
      </c>
      <c r="S199" s="13"/>
      <c r="T199" s="13">
        <f t="shared" si="28"/>
        <v>1700558</v>
      </c>
      <c r="U199" s="13">
        <f t="shared" si="32"/>
        <v>1404758</v>
      </c>
      <c r="V199" s="13"/>
      <c r="W199" s="13">
        <f t="shared" si="33"/>
        <v>1177139</v>
      </c>
      <c r="X199" s="13"/>
      <c r="Y199" s="13">
        <v>10250</v>
      </c>
      <c r="Z199" s="13">
        <v>55379</v>
      </c>
      <c r="AA199" s="13">
        <v>4564</v>
      </c>
      <c r="AB199" s="13">
        <v>47476</v>
      </c>
      <c r="AC199" s="13">
        <v>15557</v>
      </c>
      <c r="AD199" s="13">
        <v>2681</v>
      </c>
      <c r="AE199" s="13">
        <v>9877</v>
      </c>
      <c r="AF199" s="13">
        <v>0</v>
      </c>
      <c r="AG199" s="13">
        <f t="shared" si="31"/>
        <v>145784</v>
      </c>
      <c r="AH199" s="13">
        <v>8216</v>
      </c>
      <c r="AI199" s="13">
        <v>154000</v>
      </c>
      <c r="AJ199" s="13">
        <v>132550</v>
      </c>
      <c r="AK199" s="13">
        <v>13711</v>
      </c>
      <c r="AL199" s="13">
        <v>60008</v>
      </c>
      <c r="AM199" s="13">
        <v>0</v>
      </c>
      <c r="AN199" s="13">
        <v>21551</v>
      </c>
      <c r="AO199" s="13">
        <v>6908</v>
      </c>
      <c r="AP199" s="13">
        <v>388728</v>
      </c>
      <c r="AQ199" s="13">
        <v>51409</v>
      </c>
      <c r="AR199" s="13">
        <v>1382</v>
      </c>
      <c r="AS199" s="13">
        <v>3428</v>
      </c>
      <c r="AT199" s="13">
        <v>2856</v>
      </c>
      <c r="AU199" s="13">
        <v>59075</v>
      </c>
      <c r="AV199" s="13">
        <v>10708</v>
      </c>
      <c r="AW199" s="13">
        <v>13063</v>
      </c>
      <c r="AX199" s="13">
        <v>9509</v>
      </c>
      <c r="AY199" s="13">
        <v>33280</v>
      </c>
      <c r="AZ199" s="13"/>
      <c r="BA199" s="13">
        <v>11295</v>
      </c>
      <c r="BB199" s="13"/>
      <c r="BC199" s="13">
        <v>172</v>
      </c>
      <c r="BD199" s="13">
        <v>55346</v>
      </c>
      <c r="BE199" s="13">
        <v>66813</v>
      </c>
      <c r="BF199" s="13">
        <v>44410</v>
      </c>
      <c r="BG199" s="13">
        <v>1391</v>
      </c>
      <c r="BH199" s="13">
        <v>45801</v>
      </c>
      <c r="BI199" s="13"/>
      <c r="BJ199" s="13">
        <v>35242</v>
      </c>
      <c r="BK199" s="13">
        <v>0</v>
      </c>
      <c r="BL199" s="13">
        <v>1076</v>
      </c>
      <c r="BM199" s="13">
        <v>7109</v>
      </c>
      <c r="BN199" s="13">
        <v>23199</v>
      </c>
      <c r="BO199" s="13">
        <v>179240</v>
      </c>
      <c r="BP199" s="13">
        <v>7870</v>
      </c>
      <c r="BQ199" s="13"/>
      <c r="BR199" s="13">
        <v>24380</v>
      </c>
      <c r="BS199" s="13">
        <v>16795</v>
      </c>
      <c r="BT199" s="13">
        <v>5</v>
      </c>
      <c r="BU199" s="13">
        <v>0</v>
      </c>
      <c r="BV199" s="13">
        <v>41180</v>
      </c>
      <c r="BW199" s="13">
        <v>0</v>
      </c>
      <c r="BX199" s="13">
        <v>7695</v>
      </c>
      <c r="BY199" s="13">
        <v>5</v>
      </c>
      <c r="BZ199" s="13">
        <v>0</v>
      </c>
      <c r="CA199" s="13">
        <v>7700</v>
      </c>
      <c r="CB199" s="13">
        <v>13075</v>
      </c>
    </row>
    <row r="200" spans="1:80" x14ac:dyDescent="0.45">
      <c r="A200" t="s">
        <v>387</v>
      </c>
      <c r="B200" t="s">
        <v>388</v>
      </c>
      <c r="C200" s="13">
        <v>77964</v>
      </c>
      <c r="D200" s="13">
        <v>3491</v>
      </c>
      <c r="E200" s="13">
        <v>8811</v>
      </c>
      <c r="F200" s="13">
        <v>1487</v>
      </c>
      <c r="G200" s="13">
        <f t="shared" si="30"/>
        <v>10298</v>
      </c>
      <c r="H200" s="13">
        <v>0</v>
      </c>
      <c r="I200" s="13">
        <v>0</v>
      </c>
      <c r="J200" s="13">
        <v>3198</v>
      </c>
      <c r="K200" s="13">
        <v>94951</v>
      </c>
      <c r="L200" s="13">
        <v>301240</v>
      </c>
      <c r="M200" s="13">
        <v>13639</v>
      </c>
      <c r="N200" s="13">
        <v>29010</v>
      </c>
      <c r="O200" s="13">
        <v>7094</v>
      </c>
      <c r="P200" s="13">
        <v>3251</v>
      </c>
      <c r="Q200" s="13">
        <v>449185</v>
      </c>
      <c r="R200" s="13">
        <f t="shared" si="27"/>
        <v>14221</v>
      </c>
      <c r="S200" s="13"/>
      <c r="T200" s="13">
        <f t="shared" si="28"/>
        <v>544136</v>
      </c>
      <c r="U200" s="13">
        <f t="shared" si="32"/>
        <v>529915</v>
      </c>
      <c r="V200" s="13"/>
      <c r="W200" s="13">
        <f t="shared" si="33"/>
        <v>490560</v>
      </c>
      <c r="X200" s="13"/>
      <c r="Y200" s="13">
        <v>1</v>
      </c>
      <c r="Z200" s="13">
        <v>0</v>
      </c>
      <c r="AA200" s="13">
        <v>158</v>
      </c>
      <c r="AB200" s="13">
        <v>1185</v>
      </c>
      <c r="AC200" s="13">
        <v>393</v>
      </c>
      <c r="AD200" s="13">
        <v>945</v>
      </c>
      <c r="AE200" s="13">
        <v>1241</v>
      </c>
      <c r="AF200" s="13">
        <v>0</v>
      </c>
      <c r="AG200" s="13">
        <f t="shared" si="31"/>
        <v>3923</v>
      </c>
      <c r="AH200" s="13">
        <v>121</v>
      </c>
      <c r="AI200" s="13">
        <v>4044</v>
      </c>
      <c r="AJ200" s="13">
        <v>870</v>
      </c>
      <c r="AK200" s="13">
        <v>0</v>
      </c>
      <c r="AL200" s="13">
        <v>3683</v>
      </c>
      <c r="AM200" s="13">
        <v>0</v>
      </c>
      <c r="AN200" s="13">
        <v>693</v>
      </c>
      <c r="AO200" s="13">
        <v>370</v>
      </c>
      <c r="AP200" s="13">
        <v>9660</v>
      </c>
      <c r="AQ200" s="13">
        <v>3351</v>
      </c>
      <c r="AR200" s="13">
        <v>0</v>
      </c>
      <c r="AS200" s="13">
        <v>0</v>
      </c>
      <c r="AT200" s="13">
        <v>159</v>
      </c>
      <c r="AU200" s="13">
        <v>3510</v>
      </c>
      <c r="AV200" s="13">
        <v>0</v>
      </c>
      <c r="AW200" s="13">
        <v>0</v>
      </c>
      <c r="AX200" s="13">
        <v>469</v>
      </c>
      <c r="AY200" s="13">
        <v>469</v>
      </c>
      <c r="AZ200" s="13"/>
      <c r="BA200" s="13">
        <v>1180</v>
      </c>
      <c r="BB200" s="13"/>
      <c r="BC200" s="13">
        <v>225</v>
      </c>
      <c r="BD200" s="13">
        <v>13239</v>
      </c>
      <c r="BE200" s="13">
        <v>14644</v>
      </c>
      <c r="BF200" s="13">
        <v>0</v>
      </c>
      <c r="BG200" s="13">
        <v>0</v>
      </c>
      <c r="BH200" s="13">
        <v>0</v>
      </c>
      <c r="BI200" s="13"/>
      <c r="BJ200" s="13">
        <v>0</v>
      </c>
      <c r="BK200" s="13">
        <v>0</v>
      </c>
      <c r="BL200" s="13">
        <v>0</v>
      </c>
      <c r="BM200" s="13">
        <v>2877</v>
      </c>
      <c r="BN200" s="13">
        <v>11489</v>
      </c>
      <c r="BO200" s="13">
        <v>29010</v>
      </c>
      <c r="BP200" s="13">
        <v>7094</v>
      </c>
      <c r="BQ200" s="13"/>
      <c r="BR200" s="13">
        <v>75200</v>
      </c>
      <c r="BS200" s="13">
        <v>47155</v>
      </c>
      <c r="BT200" s="13">
        <v>0</v>
      </c>
      <c r="BU200" s="13">
        <v>0</v>
      </c>
      <c r="BV200" s="13">
        <v>122360</v>
      </c>
      <c r="BW200" s="13">
        <v>0</v>
      </c>
      <c r="BX200" s="13">
        <v>5005</v>
      </c>
      <c r="BY200" s="13">
        <v>0</v>
      </c>
      <c r="BZ200" s="13">
        <v>0</v>
      </c>
      <c r="CA200" s="13">
        <v>5005</v>
      </c>
      <c r="CB200" s="13">
        <v>8415</v>
      </c>
    </row>
    <row r="201" spans="1:80" x14ac:dyDescent="0.45">
      <c r="A201" s="16" t="s">
        <v>507</v>
      </c>
      <c r="B201" s="16" t="s">
        <v>508</v>
      </c>
      <c r="C201" s="17">
        <f>SUM(C1:C200)</f>
        <v>1214328</v>
      </c>
      <c r="D201" s="17">
        <f>SUM(D1:D200)</f>
        <v>204379</v>
      </c>
      <c r="E201" s="17">
        <f>SUM(E1:E200)</f>
        <v>1632829</v>
      </c>
      <c r="F201" s="17">
        <f>SUM(F1:F200)</f>
        <v>172062</v>
      </c>
      <c r="G201" s="13">
        <f t="shared" si="30"/>
        <v>1804891</v>
      </c>
      <c r="H201" s="17">
        <f t="shared" ref="H201:R201" si="34">SUM(H1:H200)</f>
        <v>105730</v>
      </c>
      <c r="I201" s="17">
        <f t="shared" si="34"/>
        <v>12275</v>
      </c>
      <c r="J201" s="17">
        <f t="shared" si="34"/>
        <v>404459</v>
      </c>
      <c r="K201" s="17">
        <f t="shared" si="34"/>
        <v>3746040</v>
      </c>
      <c r="L201" s="17">
        <f t="shared" si="34"/>
        <v>17674305</v>
      </c>
      <c r="M201" s="17">
        <f t="shared" si="34"/>
        <v>5384416</v>
      </c>
      <c r="N201" s="17">
        <f t="shared" si="34"/>
        <v>6719624</v>
      </c>
      <c r="O201" s="17">
        <f t="shared" si="34"/>
        <v>346033</v>
      </c>
      <c r="P201" s="17">
        <f t="shared" si="34"/>
        <v>769986</v>
      </c>
      <c r="Q201" s="17">
        <f t="shared" si="34"/>
        <v>34640350</v>
      </c>
      <c r="R201" s="17">
        <f t="shared" si="34"/>
        <v>3524148</v>
      </c>
      <c r="S201" s="17"/>
      <c r="T201" s="13">
        <f t="shared" si="28"/>
        <v>38386390</v>
      </c>
      <c r="U201" s="13">
        <f t="shared" si="32"/>
        <v>34862242</v>
      </c>
      <c r="V201" s="13"/>
      <c r="W201" s="13">
        <f t="shared" si="33"/>
        <v>27026599</v>
      </c>
      <c r="X201" s="17"/>
      <c r="Y201" s="17">
        <f t="shared" ref="Y201:AF201" si="35">SUM(Y1:Y200)</f>
        <v>195438</v>
      </c>
      <c r="Z201" s="17">
        <f t="shared" si="35"/>
        <v>384495</v>
      </c>
      <c r="AA201" s="17">
        <f t="shared" si="35"/>
        <v>115014</v>
      </c>
      <c r="AB201" s="17">
        <f t="shared" si="35"/>
        <v>706370</v>
      </c>
      <c r="AC201" s="17">
        <f t="shared" si="35"/>
        <v>121659</v>
      </c>
      <c r="AD201" s="17">
        <f t="shared" si="35"/>
        <v>59562</v>
      </c>
      <c r="AE201" s="17">
        <f t="shared" si="35"/>
        <v>117547</v>
      </c>
      <c r="AF201" s="17">
        <f t="shared" si="35"/>
        <v>19163</v>
      </c>
      <c r="AG201" s="13">
        <f t="shared" si="31"/>
        <v>1719248</v>
      </c>
      <c r="AH201" s="17">
        <f t="shared" ref="AH201:CB201" si="36">SUM(AH1:AH200)</f>
        <v>96403</v>
      </c>
      <c r="AI201" s="17">
        <f t="shared" si="36"/>
        <v>1815651</v>
      </c>
      <c r="AJ201" s="17">
        <f t="shared" si="36"/>
        <v>935957</v>
      </c>
      <c r="AK201" s="17">
        <f t="shared" si="36"/>
        <v>112018</v>
      </c>
      <c r="AL201" s="17">
        <f t="shared" si="36"/>
        <v>885769</v>
      </c>
      <c r="AM201" s="17">
        <f t="shared" si="36"/>
        <v>780</v>
      </c>
      <c r="AN201" s="17">
        <f t="shared" si="36"/>
        <v>316687</v>
      </c>
      <c r="AO201" s="17">
        <f t="shared" si="36"/>
        <v>37935</v>
      </c>
      <c r="AP201" s="17">
        <f t="shared" si="36"/>
        <v>4104797</v>
      </c>
      <c r="AQ201" s="17">
        <f t="shared" si="36"/>
        <v>622572</v>
      </c>
      <c r="AR201" s="17">
        <f t="shared" si="36"/>
        <v>10643</v>
      </c>
      <c r="AS201" s="17">
        <f t="shared" si="36"/>
        <v>110481</v>
      </c>
      <c r="AT201" s="17">
        <f t="shared" si="36"/>
        <v>34123</v>
      </c>
      <c r="AU201" s="17">
        <f t="shared" si="36"/>
        <v>777819</v>
      </c>
      <c r="AV201" s="17">
        <f t="shared" si="36"/>
        <v>133784</v>
      </c>
      <c r="AW201" s="17">
        <f t="shared" si="36"/>
        <v>152271</v>
      </c>
      <c r="AX201" s="17">
        <f t="shared" si="36"/>
        <v>215682</v>
      </c>
      <c r="AY201" s="17">
        <f t="shared" si="36"/>
        <v>501789</v>
      </c>
      <c r="AZ201" s="17"/>
      <c r="BA201" s="17">
        <f t="shared" si="36"/>
        <v>515946</v>
      </c>
      <c r="BB201" s="17"/>
      <c r="BC201" s="17">
        <f t="shared" si="36"/>
        <v>162236</v>
      </c>
      <c r="BD201" s="17">
        <f t="shared" si="36"/>
        <v>1266801</v>
      </c>
      <c r="BE201" s="17">
        <f t="shared" si="36"/>
        <v>1944983</v>
      </c>
      <c r="BF201" s="17">
        <f t="shared" si="36"/>
        <v>1605686</v>
      </c>
      <c r="BG201" s="17">
        <f t="shared" si="36"/>
        <v>380314</v>
      </c>
      <c r="BH201" s="17">
        <f t="shared" si="36"/>
        <v>1986000</v>
      </c>
      <c r="BI201" s="17"/>
      <c r="BJ201" s="17">
        <f t="shared" si="36"/>
        <v>292151</v>
      </c>
      <c r="BK201" s="17">
        <f t="shared" si="36"/>
        <v>18857</v>
      </c>
      <c r="BL201" s="17">
        <f t="shared" si="36"/>
        <v>129338</v>
      </c>
      <c r="BM201" s="17">
        <f t="shared" si="36"/>
        <v>176178</v>
      </c>
      <c r="BN201" s="17">
        <f t="shared" si="36"/>
        <v>2172105</v>
      </c>
      <c r="BO201" s="17">
        <f t="shared" si="36"/>
        <v>6719612</v>
      </c>
      <c r="BP201" s="17">
        <f t="shared" si="36"/>
        <v>346020</v>
      </c>
      <c r="BQ201" s="17"/>
      <c r="BR201" s="17">
        <f t="shared" si="36"/>
        <v>1135535</v>
      </c>
      <c r="BS201" s="17">
        <f t="shared" si="36"/>
        <v>858915</v>
      </c>
      <c r="BT201" s="17">
        <f t="shared" si="36"/>
        <v>1700</v>
      </c>
      <c r="BU201" s="17">
        <f t="shared" si="36"/>
        <v>40</v>
      </c>
      <c r="BV201" s="17">
        <f t="shared" si="36"/>
        <v>1996235</v>
      </c>
      <c r="BW201" s="17">
        <f t="shared" si="36"/>
        <v>340</v>
      </c>
      <c r="BX201" s="17">
        <f t="shared" si="36"/>
        <v>178275</v>
      </c>
      <c r="BY201" s="17">
        <f t="shared" si="36"/>
        <v>1045</v>
      </c>
      <c r="BZ201" s="17">
        <f t="shared" si="36"/>
        <v>0</v>
      </c>
      <c r="CA201" s="17">
        <f t="shared" si="36"/>
        <v>179720</v>
      </c>
      <c r="CB201" s="17">
        <f t="shared" si="36"/>
        <v>362020</v>
      </c>
    </row>
  </sheetData>
  <sortState ref="A4:CD214">
    <sortCondition ref="BV4:BV214"/>
  </sortState>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9"/>
  <sheetViews>
    <sheetView workbookViewId="0">
      <pane xSplit="3" ySplit="4" topLeftCell="D188" activePane="bottomRight" state="frozen"/>
      <selection pane="topRight" activeCell="D1" sqref="D1"/>
      <selection pane="bottomLeft" activeCell="A5" sqref="A5"/>
      <selection pane="bottomRight" activeCell="M194" sqref="M194"/>
    </sheetView>
  </sheetViews>
  <sheetFormatPr defaultRowHeight="14.25" x14ac:dyDescent="0.45"/>
  <cols>
    <col min="3" max="3" width="13" customWidth="1"/>
    <col min="14" max="14" width="9.86328125" customWidth="1"/>
    <col min="26" max="26" width="11.1328125" customWidth="1"/>
    <col min="37" max="37" width="9.86328125" customWidth="1"/>
    <col min="58" max="58" width="9.796875" customWidth="1"/>
    <col min="88" max="88" width="11.265625" customWidth="1"/>
  </cols>
  <sheetData>
    <row r="1" spans="1:99" x14ac:dyDescent="0.45">
      <c r="B1" s="1"/>
      <c r="C1" s="1"/>
      <c r="D1" s="2" t="s">
        <v>567</v>
      </c>
      <c r="E1" s="2"/>
      <c r="F1" s="18"/>
      <c r="G1" s="18"/>
      <c r="H1" s="18"/>
      <c r="I1" s="18"/>
      <c r="J1" s="18"/>
      <c r="K1" s="18"/>
      <c r="L1" s="18"/>
      <c r="M1" s="2"/>
      <c r="N1" s="2"/>
      <c r="O1" s="2"/>
      <c r="P1" s="3" t="s">
        <v>566</v>
      </c>
      <c r="Q1" s="3"/>
      <c r="R1" s="3"/>
      <c r="S1" s="3"/>
      <c r="T1" s="3"/>
      <c r="U1" s="3"/>
      <c r="V1" s="3"/>
      <c r="W1" s="3"/>
      <c r="X1" s="3"/>
      <c r="Y1" s="3"/>
      <c r="Z1" s="3"/>
      <c r="AA1" s="3"/>
      <c r="AB1" s="3"/>
      <c r="AC1" s="3"/>
      <c r="AD1" s="3"/>
      <c r="AE1" s="3"/>
      <c r="AF1" s="3"/>
      <c r="AG1" s="3"/>
      <c r="AH1" s="3"/>
      <c r="AI1" s="3"/>
      <c r="AJ1" s="3"/>
      <c r="AK1" s="3"/>
      <c r="AL1" s="3"/>
      <c r="AM1" s="3"/>
      <c r="AN1" s="3"/>
      <c r="AO1" s="4" t="s">
        <v>571</v>
      </c>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5" t="s">
        <v>572</v>
      </c>
      <c r="BT1" s="5"/>
      <c r="BU1" s="5"/>
      <c r="BV1" s="5"/>
      <c r="BW1" s="5"/>
      <c r="BX1" s="5"/>
      <c r="BY1" s="5"/>
      <c r="BZ1" s="5"/>
      <c r="CA1" s="5"/>
      <c r="CB1" s="5"/>
      <c r="CC1" s="5"/>
      <c r="CD1" s="5"/>
      <c r="CE1" s="5"/>
      <c r="CF1" s="5"/>
      <c r="CG1" s="5"/>
      <c r="CH1" s="5"/>
      <c r="CI1" s="5"/>
      <c r="CJ1" s="5"/>
      <c r="CK1" s="6" t="s">
        <v>574</v>
      </c>
      <c r="CL1" s="6"/>
      <c r="CM1" s="6"/>
      <c r="CN1" s="6"/>
      <c r="CO1" s="6"/>
      <c r="CP1" s="7" t="s">
        <v>576</v>
      </c>
      <c r="CQ1" s="7"/>
      <c r="CR1" s="7"/>
      <c r="CS1" s="7"/>
      <c r="CT1" s="7"/>
      <c r="CU1" s="7"/>
    </row>
    <row r="2" spans="1:99" x14ac:dyDescent="0.45">
      <c r="B2" s="1"/>
      <c r="C2" s="1"/>
      <c r="D2" s="2"/>
      <c r="E2" s="18"/>
      <c r="F2" s="18"/>
      <c r="G2" s="18"/>
      <c r="H2" s="18"/>
      <c r="I2" s="18"/>
      <c r="J2" s="18"/>
      <c r="K2" s="18"/>
      <c r="L2" s="18"/>
      <c r="M2" s="18"/>
      <c r="N2" s="18"/>
      <c r="O2" s="18"/>
      <c r="P2" s="3"/>
      <c r="Q2" s="3"/>
      <c r="R2" s="3"/>
      <c r="S2" s="3"/>
      <c r="T2" s="3"/>
      <c r="U2" s="3"/>
      <c r="V2" s="3"/>
      <c r="W2" s="3"/>
      <c r="X2" s="3"/>
      <c r="Y2" s="3"/>
      <c r="Z2" s="3"/>
      <c r="AA2" s="3"/>
      <c r="AB2" s="3"/>
      <c r="AC2" s="3"/>
      <c r="AD2" s="3"/>
      <c r="AE2" s="3"/>
      <c r="AF2" s="3"/>
      <c r="AG2" s="3"/>
      <c r="AH2" s="3"/>
      <c r="AI2" s="3"/>
      <c r="AJ2" s="3"/>
      <c r="AK2" s="3"/>
      <c r="AL2" s="3"/>
      <c r="AM2" s="3"/>
      <c r="AN2" s="3"/>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5"/>
      <c r="BT2" s="5"/>
      <c r="BU2" s="5"/>
      <c r="BV2" s="5"/>
      <c r="BW2" s="5"/>
      <c r="BX2" s="5"/>
      <c r="BY2" s="5"/>
      <c r="BZ2" s="5"/>
      <c r="CA2" s="5"/>
      <c r="CB2" s="5"/>
      <c r="CC2" s="5"/>
      <c r="CD2" s="5"/>
      <c r="CE2" s="5"/>
      <c r="CF2" s="5"/>
      <c r="CG2" s="5"/>
      <c r="CH2" s="5"/>
      <c r="CI2" s="5"/>
      <c r="CJ2" s="5"/>
      <c r="CK2" s="6"/>
      <c r="CL2" s="6"/>
      <c r="CM2" s="6"/>
      <c r="CN2" s="6"/>
      <c r="CO2" s="6"/>
      <c r="CP2" s="7"/>
      <c r="CQ2" s="7"/>
      <c r="CR2" s="7"/>
      <c r="CS2" s="7"/>
      <c r="CT2" s="7"/>
      <c r="CU2" s="7"/>
    </row>
    <row r="3" spans="1:99" s="55" customFormat="1" ht="35.65" x14ac:dyDescent="0.45">
      <c r="B3" s="8"/>
      <c r="C3" s="8"/>
      <c r="D3" s="56">
        <v>1</v>
      </c>
      <c r="E3" s="56">
        <v>2</v>
      </c>
      <c r="F3" s="56">
        <v>3</v>
      </c>
      <c r="G3" s="56">
        <v>4</v>
      </c>
      <c r="H3" s="56">
        <v>5</v>
      </c>
      <c r="I3" s="56" t="s">
        <v>580</v>
      </c>
      <c r="J3" s="56" t="s">
        <v>528</v>
      </c>
      <c r="K3" s="56" t="s">
        <v>530</v>
      </c>
      <c r="L3" s="56">
        <v>6</v>
      </c>
      <c r="M3" s="56">
        <v>7</v>
      </c>
      <c r="N3" s="56">
        <v>8</v>
      </c>
      <c r="O3" s="56">
        <v>9</v>
      </c>
      <c r="P3" s="57">
        <v>10</v>
      </c>
      <c r="Q3" s="57" t="s">
        <v>579</v>
      </c>
      <c r="R3" s="52" t="s">
        <v>522</v>
      </c>
      <c r="S3" s="52" t="s">
        <v>531</v>
      </c>
      <c r="T3" s="52">
        <v>11</v>
      </c>
      <c r="U3" s="52" t="s">
        <v>578</v>
      </c>
      <c r="V3" s="52" t="s">
        <v>529</v>
      </c>
      <c r="W3" s="52" t="s">
        <v>536</v>
      </c>
      <c r="X3" s="52">
        <v>12</v>
      </c>
      <c r="Y3" s="52">
        <v>13</v>
      </c>
      <c r="Z3" s="52">
        <v>14</v>
      </c>
      <c r="AA3" s="52">
        <v>15</v>
      </c>
      <c r="AB3" s="52">
        <v>16</v>
      </c>
      <c r="AC3" s="52" t="s">
        <v>581</v>
      </c>
      <c r="AD3" s="52" t="s">
        <v>523</v>
      </c>
      <c r="AE3" s="52" t="s">
        <v>532</v>
      </c>
      <c r="AF3" s="52">
        <v>17</v>
      </c>
      <c r="AG3" s="57" t="s">
        <v>515</v>
      </c>
      <c r="AH3" s="57" t="s">
        <v>582</v>
      </c>
      <c r="AI3" s="57" t="s">
        <v>524</v>
      </c>
      <c r="AJ3" s="57" t="s">
        <v>533</v>
      </c>
      <c r="AK3" s="57" t="s">
        <v>516</v>
      </c>
      <c r="AL3" s="57" t="s">
        <v>583</v>
      </c>
      <c r="AM3" s="52" t="s">
        <v>525</v>
      </c>
      <c r="AN3" s="52" t="s">
        <v>534</v>
      </c>
      <c r="AO3" s="53"/>
      <c r="AP3" s="53"/>
      <c r="AQ3" s="53"/>
      <c r="AR3" s="53"/>
      <c r="AS3" s="53"/>
      <c r="AT3" s="53"/>
      <c r="AU3" s="53"/>
      <c r="AV3" s="53"/>
      <c r="AW3" s="53">
        <v>50</v>
      </c>
      <c r="AX3" s="53" t="s">
        <v>584</v>
      </c>
      <c r="AY3" s="53" t="s">
        <v>526</v>
      </c>
      <c r="AZ3" s="54" t="s">
        <v>535</v>
      </c>
      <c r="BA3" s="53"/>
      <c r="BB3" s="53"/>
      <c r="BC3" s="53"/>
      <c r="BD3" s="53"/>
      <c r="BE3" s="53"/>
      <c r="BF3" s="53"/>
      <c r="BG3" s="53"/>
      <c r="BH3" s="53"/>
      <c r="BI3" s="53"/>
      <c r="BJ3" s="53"/>
      <c r="BK3" s="53"/>
      <c r="BL3" s="53"/>
      <c r="BM3" s="53"/>
      <c r="BN3" s="53"/>
      <c r="BO3" s="53"/>
      <c r="BP3" s="53"/>
      <c r="BQ3" s="53"/>
      <c r="BR3" s="53"/>
      <c r="BS3" s="58"/>
      <c r="BT3" s="58"/>
      <c r="BU3" s="58"/>
      <c r="BV3" s="58"/>
      <c r="BW3" s="58"/>
      <c r="BX3" s="58"/>
      <c r="BY3" s="58"/>
      <c r="BZ3" s="58"/>
      <c r="CA3" s="58"/>
      <c r="CB3" s="58"/>
      <c r="CC3" s="58"/>
      <c r="CD3" s="58"/>
      <c r="CE3" s="58"/>
      <c r="CF3" s="58"/>
      <c r="CG3" s="58"/>
      <c r="CH3" s="58"/>
      <c r="CI3" s="58"/>
      <c r="CJ3" s="58"/>
      <c r="CK3" s="59"/>
      <c r="CL3" s="59"/>
      <c r="CM3" s="59"/>
      <c r="CN3" s="59"/>
      <c r="CO3" s="59"/>
      <c r="CP3" s="60"/>
      <c r="CQ3" s="60"/>
      <c r="CR3" s="60"/>
      <c r="CS3" s="60"/>
      <c r="CT3" s="60"/>
      <c r="CU3" s="60"/>
    </row>
    <row r="4" spans="1:99" s="35" customFormat="1" ht="82.8" customHeight="1" x14ac:dyDescent="0.35">
      <c r="A4" s="35" t="s">
        <v>527</v>
      </c>
      <c r="B4" s="34" t="s">
        <v>10</v>
      </c>
      <c r="C4" s="34" t="s">
        <v>11</v>
      </c>
      <c r="D4" s="36" t="s">
        <v>12</v>
      </c>
      <c r="E4" s="36" t="s">
        <v>13</v>
      </c>
      <c r="F4" s="36" t="s">
        <v>14</v>
      </c>
      <c r="G4" s="36" t="s">
        <v>15</v>
      </c>
      <c r="H4" s="36" t="s">
        <v>510</v>
      </c>
      <c r="I4" s="36" t="s">
        <v>580</v>
      </c>
      <c r="J4" s="36" t="s">
        <v>528</v>
      </c>
      <c r="K4" s="36" t="s">
        <v>530</v>
      </c>
      <c r="L4" s="36" t="s">
        <v>16</v>
      </c>
      <c r="M4" s="36" t="s">
        <v>17</v>
      </c>
      <c r="N4" s="36" t="s">
        <v>18</v>
      </c>
      <c r="O4" s="36" t="s">
        <v>19</v>
      </c>
      <c r="P4" s="37" t="s">
        <v>20</v>
      </c>
      <c r="Q4" s="45" t="s">
        <v>579</v>
      </c>
      <c r="R4" s="37" t="s">
        <v>522</v>
      </c>
      <c r="S4" s="37" t="s">
        <v>531</v>
      </c>
      <c r="T4" s="37" t="s">
        <v>21</v>
      </c>
      <c r="U4" s="37" t="s">
        <v>578</v>
      </c>
      <c r="V4" s="37" t="s">
        <v>529</v>
      </c>
      <c r="W4" s="37" t="s">
        <v>536</v>
      </c>
      <c r="X4" s="37" t="s">
        <v>22</v>
      </c>
      <c r="Y4" s="37" t="s">
        <v>23</v>
      </c>
      <c r="Z4" s="37" t="s">
        <v>25</v>
      </c>
      <c r="AA4" s="37" t="s">
        <v>26</v>
      </c>
      <c r="AB4" s="37" t="s">
        <v>511</v>
      </c>
      <c r="AC4" s="37" t="s">
        <v>581</v>
      </c>
      <c r="AD4" s="37" t="s">
        <v>523</v>
      </c>
      <c r="AE4" s="37" t="s">
        <v>532</v>
      </c>
      <c r="AF4" s="37" t="s">
        <v>512</v>
      </c>
      <c r="AG4" s="37" t="s">
        <v>542</v>
      </c>
      <c r="AH4" s="45" t="s">
        <v>582</v>
      </c>
      <c r="AI4" s="45" t="s">
        <v>524</v>
      </c>
      <c r="AJ4" s="45" t="s">
        <v>533</v>
      </c>
      <c r="AK4" s="37" t="s">
        <v>541</v>
      </c>
      <c r="AL4" s="45" t="s">
        <v>583</v>
      </c>
      <c r="AM4" s="37" t="s">
        <v>525</v>
      </c>
      <c r="AN4" s="37" t="s">
        <v>534</v>
      </c>
      <c r="AO4" s="39" t="s">
        <v>27</v>
      </c>
      <c r="AP4" s="39" t="s">
        <v>28</v>
      </c>
      <c r="AQ4" s="39" t="s">
        <v>29</v>
      </c>
      <c r="AR4" s="39" t="s">
        <v>30</v>
      </c>
      <c r="AS4" s="39" t="s">
        <v>31</v>
      </c>
      <c r="AT4" s="39" t="s">
        <v>32</v>
      </c>
      <c r="AU4" s="39" t="s">
        <v>33</v>
      </c>
      <c r="AV4" s="39" t="s">
        <v>34</v>
      </c>
      <c r="AW4" s="39" t="s">
        <v>509</v>
      </c>
      <c r="AX4" s="39" t="s">
        <v>584</v>
      </c>
      <c r="AY4" s="39" t="s">
        <v>526</v>
      </c>
      <c r="AZ4" s="61" t="s">
        <v>535</v>
      </c>
      <c r="BA4" s="39" t="s">
        <v>35</v>
      </c>
      <c r="BB4" s="39" t="s">
        <v>36</v>
      </c>
      <c r="BC4" s="39" t="s">
        <v>37</v>
      </c>
      <c r="BD4" s="39" t="s">
        <v>38</v>
      </c>
      <c r="BE4" s="39" t="s">
        <v>39</v>
      </c>
      <c r="BF4" s="39" t="s">
        <v>40</v>
      </c>
      <c r="BG4" s="39" t="s">
        <v>41</v>
      </c>
      <c r="BH4" s="39" t="s">
        <v>42</v>
      </c>
      <c r="BI4" s="39" t="s">
        <v>43</v>
      </c>
      <c r="BJ4" s="39" t="s">
        <v>44</v>
      </c>
      <c r="BK4" s="39" t="s">
        <v>45</v>
      </c>
      <c r="BL4" s="39" t="s">
        <v>46</v>
      </c>
      <c r="BM4" s="39" t="s">
        <v>47</v>
      </c>
      <c r="BN4" s="39" t="s">
        <v>48</v>
      </c>
      <c r="BO4" s="39" t="s">
        <v>49</v>
      </c>
      <c r="BP4" s="39" t="s">
        <v>50</v>
      </c>
      <c r="BQ4" s="39" t="s">
        <v>51</v>
      </c>
      <c r="BR4" s="39" t="s">
        <v>52</v>
      </c>
      <c r="BS4" s="40" t="s">
        <v>53</v>
      </c>
      <c r="BT4" s="40" t="s">
        <v>54</v>
      </c>
      <c r="BU4" s="40" t="s">
        <v>55</v>
      </c>
      <c r="BV4" s="40" t="s">
        <v>56</v>
      </c>
      <c r="BW4" s="40" t="s">
        <v>57</v>
      </c>
      <c r="BX4" s="40" t="s">
        <v>58</v>
      </c>
      <c r="BY4" s="40" t="s">
        <v>59</v>
      </c>
      <c r="BZ4" s="40" t="s">
        <v>60</v>
      </c>
      <c r="CA4" s="40" t="s">
        <v>61</v>
      </c>
      <c r="CB4" s="40" t="s">
        <v>62</v>
      </c>
      <c r="CC4" s="40" t="s">
        <v>63</v>
      </c>
      <c r="CD4" s="40" t="s">
        <v>64</v>
      </c>
      <c r="CE4" s="40" t="s">
        <v>65</v>
      </c>
      <c r="CF4" s="40" t="s">
        <v>66</v>
      </c>
      <c r="CG4" s="40" t="s">
        <v>67</v>
      </c>
      <c r="CH4" s="40" t="s">
        <v>22</v>
      </c>
      <c r="CI4" s="40" t="s">
        <v>23</v>
      </c>
      <c r="CJ4" s="40" t="s">
        <v>24</v>
      </c>
      <c r="CK4" s="41" t="s">
        <v>68</v>
      </c>
      <c r="CL4" s="41" t="s">
        <v>69</v>
      </c>
      <c r="CM4" s="41" t="s">
        <v>35</v>
      </c>
      <c r="CN4" s="41" t="s">
        <v>70</v>
      </c>
      <c r="CO4" s="41" t="s">
        <v>71</v>
      </c>
      <c r="CP4" s="42" t="s">
        <v>72</v>
      </c>
      <c r="CQ4" s="42" t="s">
        <v>73</v>
      </c>
      <c r="CR4" s="42" t="s">
        <v>74</v>
      </c>
      <c r="CS4" s="42" t="s">
        <v>75</v>
      </c>
      <c r="CT4" s="42" t="s">
        <v>76</v>
      </c>
      <c r="CU4" s="42" t="s">
        <v>71</v>
      </c>
    </row>
    <row r="5" spans="1:99" s="25" customFormat="1" x14ac:dyDescent="0.45">
      <c r="A5">
        <v>1</v>
      </c>
      <c r="B5" t="s">
        <v>145</v>
      </c>
      <c r="C5" t="s">
        <v>146</v>
      </c>
      <c r="D5" s="13">
        <v>18108</v>
      </c>
      <c r="E5" s="13">
        <v>12824</v>
      </c>
      <c r="F5" s="13">
        <v>124374</v>
      </c>
      <c r="G5" s="13">
        <v>0</v>
      </c>
      <c r="H5" s="13">
        <f t="shared" ref="H5:H36" si="0">F5+G5</f>
        <v>124374</v>
      </c>
      <c r="I5" s="23">
        <f>H5/SUM(H$5:H$108)</f>
        <v>7.3829068971596579E-2</v>
      </c>
      <c r="J5" s="22">
        <f>H5/$CO5</f>
        <v>5.9537577788415508</v>
      </c>
      <c r="K5" s="22">
        <f>H5/$CT5</f>
        <v>20.011906677393402</v>
      </c>
      <c r="L5" s="13">
        <v>0</v>
      </c>
      <c r="M5" s="13">
        <v>0</v>
      </c>
      <c r="N5" s="13">
        <v>26554</v>
      </c>
      <c r="O5" s="13">
        <v>181860</v>
      </c>
      <c r="P5" s="13">
        <v>320150</v>
      </c>
      <c r="Q5" s="23">
        <f>P5/SUM(P$5:P$108)</f>
        <v>1.9512653573390677E-2</v>
      </c>
      <c r="R5" s="22">
        <f>P5/$CO5</f>
        <v>15.325514600287219</v>
      </c>
      <c r="S5" s="22">
        <f>P5/$CT5</f>
        <v>51.512469831053899</v>
      </c>
      <c r="T5" s="13">
        <v>592388</v>
      </c>
      <c r="U5" s="23">
        <f>T5/SUM(T$5:T$108)</f>
        <v>0.11916985770339905</v>
      </c>
      <c r="V5" s="22">
        <f>T5/$CO5</f>
        <v>28.357491622786021</v>
      </c>
      <c r="W5" s="22">
        <f>T5/$CT5</f>
        <v>95.315848753016894</v>
      </c>
      <c r="X5" s="13">
        <v>946042</v>
      </c>
      <c r="Y5" s="13">
        <v>40225</v>
      </c>
      <c r="Z5" s="13">
        <v>111388</v>
      </c>
      <c r="AA5" s="13">
        <v>2192053</v>
      </c>
      <c r="AB5" s="13">
        <f>H5+AW5</f>
        <v>331038</v>
      </c>
      <c r="AC5" s="23">
        <f>AB5/SUM(AB$5:AB$108)</f>
        <v>9.9713484655524945E-2</v>
      </c>
      <c r="AD5" s="22">
        <f t="shared" ref="AD5:AD36" si="1">AB5/$CO5</f>
        <v>15.846720919100047</v>
      </c>
      <c r="AE5" s="22">
        <f t="shared" ref="AE5:AE36" si="2">AB5/$CT5</f>
        <v>53.264360418342719</v>
      </c>
      <c r="AF5" s="13">
        <f>O5+AA5</f>
        <v>2373913</v>
      </c>
      <c r="AG5" s="13">
        <f>AF5-Y5-Z5</f>
        <v>2222300</v>
      </c>
      <c r="AH5" s="23">
        <f>AG5/SUM(AG$5:AG$108)</f>
        <v>6.494556297571609E-2</v>
      </c>
      <c r="AI5" s="22">
        <f t="shared" ref="AI5:AI36" si="3">AG5/$CO5</f>
        <v>106.38104356151268</v>
      </c>
      <c r="AJ5" s="22">
        <f t="shared" ref="AJ5:AJ36" si="4">AG5/$CT5</f>
        <v>357.57039420756234</v>
      </c>
      <c r="AK5" s="13">
        <f>AF5-AB5-P5-Y5-Z5</f>
        <v>1571112</v>
      </c>
      <c r="AL5" s="23">
        <f>AK5/SUM(AK$5:AK$108)</f>
        <v>0.10842213630347863</v>
      </c>
      <c r="AM5" s="22">
        <f t="shared" ref="AM5:AM36" si="5">AK5/$CO5</f>
        <v>75.208808042125412</v>
      </c>
      <c r="AN5" s="22">
        <f t="shared" ref="AN5:AN36" si="6">AK5/$CT5</f>
        <v>252.79356395816572</v>
      </c>
      <c r="AO5" s="13">
        <v>17000</v>
      </c>
      <c r="AP5" s="13">
        <v>68768</v>
      </c>
      <c r="AQ5" s="13">
        <v>4372</v>
      </c>
      <c r="AR5" s="13">
        <v>93565</v>
      </c>
      <c r="AS5" s="13">
        <v>4461</v>
      </c>
      <c r="AT5" s="13">
        <v>2795</v>
      </c>
      <c r="AU5" s="13">
        <v>12641</v>
      </c>
      <c r="AV5" s="13">
        <v>3062</v>
      </c>
      <c r="AW5" s="13">
        <f t="shared" ref="AW5:AW36" si="7">SUM(AO5:AV5)</f>
        <v>206664</v>
      </c>
      <c r="AX5" s="23">
        <f t="shared" ref="AX5:AX46" si="8">AW5/SUM(AW$75:AW$108)</f>
        <v>8.9152323023165518</v>
      </c>
      <c r="AY5" s="22">
        <f t="shared" ref="AY5:AY36" si="9">AW5/$CO5</f>
        <v>9.8929631402584963</v>
      </c>
      <c r="AZ5" s="22">
        <f>AW5/$CT5</f>
        <v>33.252453740949313</v>
      </c>
      <c r="BA5" s="13">
        <v>9965</v>
      </c>
      <c r="BB5" s="13">
        <v>216629</v>
      </c>
      <c r="BC5" s="13">
        <v>149400</v>
      </c>
      <c r="BD5" s="13">
        <v>11188</v>
      </c>
      <c r="BE5" s="13">
        <v>45710</v>
      </c>
      <c r="BF5" s="13">
        <v>0</v>
      </c>
      <c r="BG5" s="13">
        <v>24505</v>
      </c>
      <c r="BH5" s="13">
        <v>1340</v>
      </c>
      <c r="BI5" s="13">
        <v>448772</v>
      </c>
      <c r="BJ5" s="13">
        <v>61606</v>
      </c>
      <c r="BK5" s="13">
        <v>765</v>
      </c>
      <c r="BL5" s="13">
        <v>4985</v>
      </c>
      <c r="BM5" s="13">
        <v>3091</v>
      </c>
      <c r="BN5" s="13">
        <v>70447</v>
      </c>
      <c r="BO5" s="13">
        <v>16510</v>
      </c>
      <c r="BP5" s="13">
        <v>14120</v>
      </c>
      <c r="BQ5" s="13">
        <v>42539</v>
      </c>
      <c r="BR5" s="13">
        <v>73169</v>
      </c>
      <c r="BS5" s="13"/>
      <c r="BT5" s="13">
        <v>174496</v>
      </c>
      <c r="BU5" s="13"/>
      <c r="BV5" s="13">
        <v>115933</v>
      </c>
      <c r="BW5" s="13">
        <v>577880</v>
      </c>
      <c r="BX5" s="13">
        <v>868309</v>
      </c>
      <c r="BY5" s="13">
        <v>6751</v>
      </c>
      <c r="BZ5" s="13">
        <v>6052</v>
      </c>
      <c r="CA5" s="13">
        <v>12803</v>
      </c>
      <c r="CB5" s="13"/>
      <c r="CC5" s="13">
        <v>21235</v>
      </c>
      <c r="CD5" s="13">
        <v>0</v>
      </c>
      <c r="CE5" s="13">
        <v>0</v>
      </c>
      <c r="CF5" s="13">
        <v>5890</v>
      </c>
      <c r="CG5" s="13">
        <v>37805</v>
      </c>
      <c r="CH5" s="13">
        <v>946042</v>
      </c>
      <c r="CI5" s="13">
        <v>40225</v>
      </c>
      <c r="CJ5" s="13"/>
      <c r="CK5" s="13">
        <v>9855</v>
      </c>
      <c r="CL5" s="13">
        <v>11020</v>
      </c>
      <c r="CM5" s="13">
        <v>15</v>
      </c>
      <c r="CN5" s="13">
        <v>0</v>
      </c>
      <c r="CO5" s="13">
        <v>20890</v>
      </c>
      <c r="CP5" s="13">
        <v>10</v>
      </c>
      <c r="CQ5" s="13">
        <v>6205</v>
      </c>
      <c r="CR5" s="13">
        <v>0</v>
      </c>
      <c r="CS5" s="13">
        <v>0</v>
      </c>
      <c r="CT5" s="13">
        <v>6215</v>
      </c>
      <c r="CU5" s="13">
        <v>12165</v>
      </c>
    </row>
    <row r="6" spans="1:99" x14ac:dyDescent="0.45">
      <c r="A6">
        <v>2</v>
      </c>
      <c r="B6" t="s">
        <v>391</v>
      </c>
      <c r="C6" t="s">
        <v>392</v>
      </c>
      <c r="D6" s="13">
        <v>13617</v>
      </c>
      <c r="E6" s="13">
        <v>238</v>
      </c>
      <c r="F6" s="13">
        <v>145939</v>
      </c>
      <c r="G6" s="13">
        <v>11799</v>
      </c>
      <c r="H6" s="13">
        <f t="shared" si="0"/>
        <v>157738</v>
      </c>
      <c r="I6" s="23">
        <f t="shared" ref="I6:I69" si="10">H6/SUM(H$5:H$108)</f>
        <v>9.3634117110020593E-2</v>
      </c>
      <c r="J6" s="22">
        <f>H6/$CO6</f>
        <v>6.212603387160299</v>
      </c>
      <c r="K6" s="22">
        <f>H6/$CT6</f>
        <v>22.844026068066619</v>
      </c>
      <c r="L6" s="13">
        <v>0</v>
      </c>
      <c r="M6" s="13">
        <v>0</v>
      </c>
      <c r="N6" s="13">
        <v>21523</v>
      </c>
      <c r="O6" s="13">
        <v>193116</v>
      </c>
      <c r="P6" s="13">
        <v>353837</v>
      </c>
      <c r="Q6" s="23">
        <f t="shared" ref="Q6:Q69" si="11">P6/SUM(P$5:P$108)</f>
        <v>2.1565824777285136E-2</v>
      </c>
      <c r="R6" s="22">
        <f>P6/$CO6</f>
        <v>13.936077195746357</v>
      </c>
      <c r="S6" s="22">
        <f>P6/$CT6</f>
        <v>51.243591600289648</v>
      </c>
      <c r="T6" s="13">
        <v>624743</v>
      </c>
      <c r="U6" s="23">
        <f t="shared" ref="U6:U69" si="12">T6/SUM(T$5:T$108)</f>
        <v>0.12567866737880348</v>
      </c>
      <c r="V6" s="22">
        <f>T6/$CO6</f>
        <v>24.605868452146513</v>
      </c>
      <c r="W6" s="22">
        <f>T6/$CT6</f>
        <v>90.476900796524262</v>
      </c>
      <c r="X6" s="13">
        <v>1061214</v>
      </c>
      <c r="Y6" s="13">
        <v>104631</v>
      </c>
      <c r="Z6" s="13">
        <v>112595</v>
      </c>
      <c r="AA6" s="13">
        <v>2450136</v>
      </c>
      <c r="AB6" s="13">
        <f>H6+AW6</f>
        <v>305988</v>
      </c>
      <c r="AC6" s="23">
        <f t="shared" ref="AC6:AC69" si="13">AB6/SUM(AB$5:AB$108)</f>
        <v>9.2168058479010759E-2</v>
      </c>
      <c r="AD6" s="22">
        <f t="shared" si="1"/>
        <v>12.051516345017724</v>
      </c>
      <c r="AE6" s="22">
        <f t="shared" si="2"/>
        <v>44.313975380159306</v>
      </c>
      <c r="AF6" s="13">
        <f>O6+AA6</f>
        <v>2643252</v>
      </c>
      <c r="AG6" s="13">
        <f t="shared" ref="AG6:AG69" si="14">AF6-Y6-Z6</f>
        <v>2426026</v>
      </c>
      <c r="AH6" s="23">
        <f t="shared" ref="AH6:AH69" si="15">AG6/SUM(AG$5:AG$108)</f>
        <v>7.0899349486444052E-2</v>
      </c>
      <c r="AI6" s="22">
        <f t="shared" si="3"/>
        <v>95.550452934226072</v>
      </c>
      <c r="AJ6" s="22">
        <f t="shared" si="4"/>
        <v>351.34337436640118</v>
      </c>
      <c r="AK6" s="13">
        <f>AF6-AB6-P6-Y6-Z6</f>
        <v>1766201</v>
      </c>
      <c r="AL6" s="23">
        <f t="shared" ref="AL6:AL69" si="16">AK6/SUM(AK$5:AK$108)</f>
        <v>0.12188519059197579</v>
      </c>
      <c r="AM6" s="22">
        <f t="shared" si="5"/>
        <v>69.562859393461991</v>
      </c>
      <c r="AN6" s="22">
        <f t="shared" si="6"/>
        <v>255.78580738595221</v>
      </c>
      <c r="AO6" s="13">
        <v>14277</v>
      </c>
      <c r="AP6" s="13">
        <v>56300</v>
      </c>
      <c r="AQ6" s="13">
        <v>6723</v>
      </c>
      <c r="AR6" s="13">
        <v>50621</v>
      </c>
      <c r="AS6" s="13">
        <v>5976</v>
      </c>
      <c r="AT6" s="13">
        <v>2735</v>
      </c>
      <c r="AU6" s="13">
        <v>11316</v>
      </c>
      <c r="AV6" s="13">
        <v>302</v>
      </c>
      <c r="AW6" s="13">
        <f t="shared" si="7"/>
        <v>148250</v>
      </c>
      <c r="AX6" s="23">
        <f t="shared" si="8"/>
        <v>6.3953237565247401</v>
      </c>
      <c r="AY6" s="22">
        <f t="shared" si="9"/>
        <v>5.8389129578574241</v>
      </c>
      <c r="AZ6" s="22">
        <f t="shared" ref="AZ6:AZ69" si="17">AW6/$CT6</f>
        <v>21.469949312092687</v>
      </c>
      <c r="BA6" s="13">
        <v>13781</v>
      </c>
      <c r="BB6" s="13">
        <v>162031</v>
      </c>
      <c r="BC6" s="13">
        <v>145123</v>
      </c>
      <c r="BD6" s="13">
        <v>9393</v>
      </c>
      <c r="BE6" s="13">
        <v>77658</v>
      </c>
      <c r="BF6" s="13">
        <v>0</v>
      </c>
      <c r="BG6" s="13">
        <v>27292</v>
      </c>
      <c r="BH6" s="13">
        <v>4038</v>
      </c>
      <c r="BI6" s="13">
        <v>425535</v>
      </c>
      <c r="BJ6" s="13">
        <v>65082</v>
      </c>
      <c r="BK6" s="13">
        <v>2329</v>
      </c>
      <c r="BL6" s="13">
        <v>26074</v>
      </c>
      <c r="BM6" s="13">
        <v>1829</v>
      </c>
      <c r="BN6" s="13">
        <v>95314</v>
      </c>
      <c r="BO6" s="13">
        <v>30806</v>
      </c>
      <c r="BP6" s="13">
        <v>35617</v>
      </c>
      <c r="BQ6" s="13">
        <v>37471</v>
      </c>
      <c r="BR6" s="13">
        <v>103894</v>
      </c>
      <c r="BS6" s="13"/>
      <c r="BT6" s="13">
        <v>59934</v>
      </c>
      <c r="BU6" s="13"/>
      <c r="BV6" s="13">
        <v>0</v>
      </c>
      <c r="BW6" s="13">
        <v>0</v>
      </c>
      <c r="BX6" s="13">
        <v>59934</v>
      </c>
      <c r="BY6" s="13">
        <v>5891</v>
      </c>
      <c r="BZ6" s="13">
        <v>0</v>
      </c>
      <c r="CA6" s="13">
        <v>5891</v>
      </c>
      <c r="CB6" s="13"/>
      <c r="CC6" s="13">
        <v>15131</v>
      </c>
      <c r="CD6" s="13">
        <v>0</v>
      </c>
      <c r="CE6" s="13">
        <v>17701</v>
      </c>
      <c r="CF6" s="13">
        <v>55990</v>
      </c>
      <c r="CG6" s="13">
        <v>906567</v>
      </c>
      <c r="CH6" s="13">
        <v>1061214</v>
      </c>
      <c r="CI6" s="13">
        <v>104631</v>
      </c>
      <c r="CJ6" s="13"/>
      <c r="CK6" s="13">
        <v>12290</v>
      </c>
      <c r="CL6" s="13">
        <v>13080</v>
      </c>
      <c r="CM6" s="13">
        <v>15</v>
      </c>
      <c r="CN6" s="13">
        <v>0</v>
      </c>
      <c r="CO6" s="13">
        <v>25390</v>
      </c>
      <c r="CP6" s="13">
        <v>0</v>
      </c>
      <c r="CQ6" s="13">
        <v>6890</v>
      </c>
      <c r="CR6" s="13">
        <v>10</v>
      </c>
      <c r="CS6" s="13">
        <v>0</v>
      </c>
      <c r="CT6" s="13">
        <v>6905</v>
      </c>
      <c r="CU6" s="13">
        <v>14030</v>
      </c>
    </row>
    <row r="7" spans="1:99" x14ac:dyDescent="0.45">
      <c r="A7">
        <v>4</v>
      </c>
      <c r="B7" t="s">
        <v>241</v>
      </c>
      <c r="C7" t="s">
        <v>242</v>
      </c>
      <c r="D7" s="13">
        <v>28300</v>
      </c>
      <c r="E7" s="13">
        <v>167</v>
      </c>
      <c r="F7" s="13">
        <v>97206</v>
      </c>
      <c r="G7" s="13">
        <v>5510</v>
      </c>
      <c r="H7" s="13">
        <f t="shared" si="0"/>
        <v>102716</v>
      </c>
      <c r="I7" s="23">
        <f t="shared" si="10"/>
        <v>6.0972764793980366E-2</v>
      </c>
      <c r="J7" s="22">
        <f>H7/$CO7</f>
        <v>5.3735809573633269</v>
      </c>
      <c r="K7" s="22">
        <f>H7/$CT7</f>
        <v>23.39772209567198</v>
      </c>
      <c r="L7" s="13">
        <v>0</v>
      </c>
      <c r="M7" s="13">
        <v>0</v>
      </c>
      <c r="N7" s="13">
        <v>25583</v>
      </c>
      <c r="O7" s="13">
        <v>156766</v>
      </c>
      <c r="P7" s="13">
        <v>313177</v>
      </c>
      <c r="Q7" s="23">
        <f t="shared" si="11"/>
        <v>1.9087659872415341E-2</v>
      </c>
      <c r="R7" s="22">
        <f>P7/$CO7</f>
        <v>16.383834684802512</v>
      </c>
      <c r="S7" s="22">
        <f>P7/$CT7</f>
        <v>71.338724373576312</v>
      </c>
      <c r="T7" s="13">
        <v>368020</v>
      </c>
      <c r="U7" s="23">
        <f t="shared" si="12"/>
        <v>7.4034063877061851E-2</v>
      </c>
      <c r="V7" s="22">
        <f>T7/$CO7</f>
        <v>19.252942715145174</v>
      </c>
      <c r="W7" s="22">
        <f>T7/$CT7</f>
        <v>83.831435079726646</v>
      </c>
      <c r="X7" s="13">
        <v>152132</v>
      </c>
      <c r="Y7" s="13">
        <v>7105</v>
      </c>
      <c r="Z7" s="13">
        <v>76554</v>
      </c>
      <c r="AA7" s="13">
        <v>1073754</v>
      </c>
      <c r="AB7" s="13">
        <f>H7+AW7</f>
        <v>212626</v>
      </c>
      <c r="AC7" s="23">
        <f t="shared" si="13"/>
        <v>6.4046059329640845E-2</v>
      </c>
      <c r="AD7" s="22">
        <f t="shared" si="1"/>
        <v>11.123515563693434</v>
      </c>
      <c r="AE7" s="22">
        <f t="shared" si="2"/>
        <v>48.43416856492027</v>
      </c>
      <c r="AF7" s="13">
        <f>O7+AA7</f>
        <v>1230520</v>
      </c>
      <c r="AG7" s="13">
        <f t="shared" si="14"/>
        <v>1146861</v>
      </c>
      <c r="AH7" s="23">
        <f t="shared" si="15"/>
        <v>3.3516416910359871E-2</v>
      </c>
      <c r="AI7" s="22">
        <f t="shared" si="3"/>
        <v>59.997959717499349</v>
      </c>
      <c r="AJ7" s="22">
        <f t="shared" si="4"/>
        <v>261.24396355353076</v>
      </c>
      <c r="AK7" s="13">
        <f>AF7-AB7-P7-Y7-Z7</f>
        <v>621058</v>
      </c>
      <c r="AL7" s="23">
        <f t="shared" si="16"/>
        <v>4.2859092877125138E-2</v>
      </c>
      <c r="AM7" s="22">
        <f t="shared" si="5"/>
        <v>32.490609469003402</v>
      </c>
      <c r="AN7" s="22">
        <f t="shared" si="6"/>
        <v>141.47107061503417</v>
      </c>
      <c r="AO7" s="13">
        <v>9464</v>
      </c>
      <c r="AP7" s="13">
        <v>22448</v>
      </c>
      <c r="AQ7" s="13">
        <v>4898</v>
      </c>
      <c r="AR7" s="13">
        <v>61638</v>
      </c>
      <c r="AS7" s="13">
        <v>1311</v>
      </c>
      <c r="AT7" s="13">
        <v>70</v>
      </c>
      <c r="AU7" s="13">
        <v>10054</v>
      </c>
      <c r="AV7" s="13">
        <v>27</v>
      </c>
      <c r="AW7" s="13">
        <f t="shared" si="7"/>
        <v>109910</v>
      </c>
      <c r="AX7" s="23">
        <f t="shared" si="8"/>
        <v>4.7413830292049521</v>
      </c>
      <c r="AY7" s="22">
        <f t="shared" si="9"/>
        <v>5.7499346063301076</v>
      </c>
      <c r="AZ7" s="22">
        <f t="shared" si="17"/>
        <v>25.036446469248293</v>
      </c>
      <c r="BA7" s="13">
        <v>4949</v>
      </c>
      <c r="BB7" s="13">
        <v>114859</v>
      </c>
      <c r="BC7" s="13">
        <v>54564</v>
      </c>
      <c r="BD7" s="13">
        <v>10031</v>
      </c>
      <c r="BE7" s="13">
        <v>51633</v>
      </c>
      <c r="BF7" s="13">
        <v>0</v>
      </c>
      <c r="BG7" s="13">
        <v>26116</v>
      </c>
      <c r="BH7" s="13">
        <v>3809</v>
      </c>
      <c r="BI7" s="13">
        <v>261012</v>
      </c>
      <c r="BJ7" s="13">
        <v>36619</v>
      </c>
      <c r="BK7" s="13">
        <v>807</v>
      </c>
      <c r="BL7" s="13">
        <v>20298</v>
      </c>
      <c r="BM7" s="13">
        <v>1462</v>
      </c>
      <c r="BN7" s="13">
        <v>59186</v>
      </c>
      <c r="BO7" s="13">
        <v>16412</v>
      </c>
      <c r="BP7" s="13">
        <v>18342</v>
      </c>
      <c r="BQ7" s="13">
        <v>13068</v>
      </c>
      <c r="BR7" s="13">
        <v>47822</v>
      </c>
      <c r="BS7" s="13"/>
      <c r="BT7" s="13">
        <v>3015</v>
      </c>
      <c r="BU7" s="13"/>
      <c r="BV7" s="13">
        <v>1565</v>
      </c>
      <c r="BW7" s="13">
        <v>14203</v>
      </c>
      <c r="BX7" s="13">
        <v>18783</v>
      </c>
      <c r="BY7" s="13">
        <v>44388</v>
      </c>
      <c r="BZ7" s="13">
        <v>11415</v>
      </c>
      <c r="CA7" s="13">
        <v>55803</v>
      </c>
      <c r="CB7" s="13"/>
      <c r="CC7" s="13">
        <v>23752</v>
      </c>
      <c r="CD7" s="13">
        <v>0</v>
      </c>
      <c r="CE7" s="13">
        <v>0</v>
      </c>
      <c r="CF7" s="13">
        <v>1037</v>
      </c>
      <c r="CG7" s="13">
        <v>52757</v>
      </c>
      <c r="CH7" s="13">
        <v>152132</v>
      </c>
      <c r="CI7" s="13">
        <v>7105</v>
      </c>
      <c r="CJ7" s="13"/>
      <c r="CK7" s="13">
        <v>7710</v>
      </c>
      <c r="CL7" s="13">
        <v>11405</v>
      </c>
      <c r="CM7" s="13">
        <v>0</v>
      </c>
      <c r="CN7" s="13">
        <v>0</v>
      </c>
      <c r="CO7" s="13">
        <v>19115</v>
      </c>
      <c r="CP7" s="13">
        <v>5</v>
      </c>
      <c r="CQ7" s="13">
        <v>4380</v>
      </c>
      <c r="CR7" s="13">
        <v>5</v>
      </c>
      <c r="CS7" s="13">
        <v>0</v>
      </c>
      <c r="CT7" s="13">
        <v>4390</v>
      </c>
      <c r="CU7" s="13">
        <v>8460</v>
      </c>
    </row>
    <row r="8" spans="1:99" x14ac:dyDescent="0.45">
      <c r="A8">
        <v>5</v>
      </c>
      <c r="B8" t="s">
        <v>327</v>
      </c>
      <c r="C8" t="s">
        <v>328</v>
      </c>
      <c r="D8" s="13">
        <v>8726</v>
      </c>
      <c r="E8" s="13">
        <v>839</v>
      </c>
      <c r="F8" s="13">
        <v>17818</v>
      </c>
      <c r="G8" s="13">
        <v>5096</v>
      </c>
      <c r="H8" s="13">
        <f t="shared" si="0"/>
        <v>22914</v>
      </c>
      <c r="I8" s="23">
        <f t="shared" si="10"/>
        <v>1.3601872468644282E-2</v>
      </c>
      <c r="J8" s="22">
        <f>H8/$CO8</f>
        <v>1.2712343966712898</v>
      </c>
      <c r="K8" s="22">
        <f>H8/$CT8</f>
        <v>13.887272727272727</v>
      </c>
      <c r="L8" s="13">
        <v>697</v>
      </c>
      <c r="M8" s="13">
        <v>0</v>
      </c>
      <c r="N8" s="13">
        <v>2900</v>
      </c>
      <c r="O8" s="13">
        <v>36076</v>
      </c>
      <c r="P8" s="13">
        <v>163832</v>
      </c>
      <c r="Q8" s="23">
        <f t="shared" si="11"/>
        <v>9.9853101990808723E-3</v>
      </c>
      <c r="R8" s="22">
        <f>P8/$CO8</f>
        <v>9.0891539528432741</v>
      </c>
      <c r="S8" s="22">
        <f>P8/$CT8</f>
        <v>99.292121212121216</v>
      </c>
      <c r="T8" s="13">
        <v>38927</v>
      </c>
      <c r="U8" s="23">
        <f t="shared" si="12"/>
        <v>7.8308896379065997E-3</v>
      </c>
      <c r="V8" s="22">
        <f>T8/$CO8</f>
        <v>2.159611650485437</v>
      </c>
      <c r="W8" s="22">
        <f>T8/$CT8</f>
        <v>23.592121212121214</v>
      </c>
      <c r="X8" s="13">
        <v>70473</v>
      </c>
      <c r="Y8" s="13">
        <v>621</v>
      </c>
      <c r="Z8" s="13">
        <v>1887</v>
      </c>
      <c r="AA8" s="13">
        <v>311816</v>
      </c>
      <c r="AB8" s="13">
        <f>H8+AW8</f>
        <v>39055</v>
      </c>
      <c r="AC8" s="23">
        <f t="shared" si="13"/>
        <v>1.1763936899152141E-2</v>
      </c>
      <c r="AD8" s="22">
        <f t="shared" si="1"/>
        <v>2.1667128987517339</v>
      </c>
      <c r="AE8" s="22">
        <f t="shared" si="2"/>
        <v>23.669696969696968</v>
      </c>
      <c r="AF8" s="13">
        <f>O8+AA8</f>
        <v>347892</v>
      </c>
      <c r="AG8" s="13">
        <f t="shared" si="14"/>
        <v>345384</v>
      </c>
      <c r="AH8" s="23">
        <f t="shared" si="15"/>
        <v>1.0093667966883286E-2</v>
      </c>
      <c r="AI8" s="22">
        <f t="shared" si="3"/>
        <v>19.161386962552012</v>
      </c>
      <c r="AJ8" s="22">
        <f t="shared" si="4"/>
        <v>209.32363636363635</v>
      </c>
      <c r="AK8" s="13">
        <f>AF8-AB8-P8-Y8-Z8</f>
        <v>142497</v>
      </c>
      <c r="AL8" s="23">
        <f t="shared" si="16"/>
        <v>9.8336905050924409E-3</v>
      </c>
      <c r="AM8" s="22">
        <f t="shared" si="5"/>
        <v>7.9055201109570046</v>
      </c>
      <c r="AN8" s="22">
        <f t="shared" si="6"/>
        <v>86.36181818181818</v>
      </c>
      <c r="AO8" s="13">
        <v>122</v>
      </c>
      <c r="AP8" s="13">
        <v>427</v>
      </c>
      <c r="AQ8" s="13">
        <v>1041</v>
      </c>
      <c r="AR8" s="13">
        <v>12558</v>
      </c>
      <c r="AS8" s="13">
        <v>1187</v>
      </c>
      <c r="AT8" s="13">
        <v>411</v>
      </c>
      <c r="AU8" s="13">
        <v>395</v>
      </c>
      <c r="AV8" s="13">
        <v>0</v>
      </c>
      <c r="AW8" s="13">
        <f t="shared" si="7"/>
        <v>16141</v>
      </c>
      <c r="AX8" s="23">
        <f t="shared" si="8"/>
        <v>0.69630300677278811</v>
      </c>
      <c r="AY8" s="22">
        <f t="shared" si="9"/>
        <v>0.89547850208044388</v>
      </c>
      <c r="AZ8" s="22">
        <f t="shared" si="17"/>
        <v>9.7824242424242431</v>
      </c>
      <c r="BA8" s="13">
        <v>700</v>
      </c>
      <c r="BB8" s="13">
        <v>16841</v>
      </c>
      <c r="BC8" s="13">
        <v>438</v>
      </c>
      <c r="BD8" s="13">
        <v>2354</v>
      </c>
      <c r="BE8" s="13">
        <v>10575</v>
      </c>
      <c r="BF8" s="13">
        <v>0</v>
      </c>
      <c r="BG8" s="13">
        <v>4173</v>
      </c>
      <c r="BH8" s="13">
        <v>234</v>
      </c>
      <c r="BI8" s="13">
        <v>34615</v>
      </c>
      <c r="BJ8" s="13">
        <v>2514</v>
      </c>
      <c r="BK8" s="13">
        <v>68</v>
      </c>
      <c r="BL8" s="13">
        <v>343</v>
      </c>
      <c r="BM8" s="13">
        <v>172</v>
      </c>
      <c r="BN8" s="13">
        <v>3097</v>
      </c>
      <c r="BO8" s="13">
        <v>34</v>
      </c>
      <c r="BP8" s="13">
        <v>585</v>
      </c>
      <c r="BQ8" s="13">
        <v>596</v>
      </c>
      <c r="BR8" s="13">
        <v>1215</v>
      </c>
      <c r="BS8" s="13"/>
      <c r="BT8" s="13">
        <v>744</v>
      </c>
      <c r="BU8" s="13"/>
      <c r="BV8" s="13">
        <v>25</v>
      </c>
      <c r="BW8" s="13">
        <v>18052</v>
      </c>
      <c r="BX8" s="13">
        <v>18821</v>
      </c>
      <c r="BY8" s="13">
        <v>35094</v>
      </c>
      <c r="BZ8" s="13">
        <v>14505</v>
      </c>
      <c r="CA8" s="13">
        <v>49599</v>
      </c>
      <c r="CB8" s="13"/>
      <c r="CC8" s="13">
        <v>0</v>
      </c>
      <c r="CD8" s="13">
        <v>473</v>
      </c>
      <c r="CE8" s="13">
        <v>1000</v>
      </c>
      <c r="CF8" s="13">
        <v>580</v>
      </c>
      <c r="CG8" s="13">
        <v>0</v>
      </c>
      <c r="CH8" s="13">
        <v>70473</v>
      </c>
      <c r="CI8" s="13">
        <v>621</v>
      </c>
      <c r="CJ8" s="13"/>
      <c r="CK8" s="13">
        <v>7385</v>
      </c>
      <c r="CL8" s="13">
        <v>10640</v>
      </c>
      <c r="CM8" s="13">
        <v>0</v>
      </c>
      <c r="CN8" s="13">
        <v>0</v>
      </c>
      <c r="CO8" s="13">
        <v>18025</v>
      </c>
      <c r="CP8" s="13">
        <v>0</v>
      </c>
      <c r="CQ8" s="13">
        <v>1595</v>
      </c>
      <c r="CR8" s="13">
        <v>55</v>
      </c>
      <c r="CS8" s="13">
        <v>0</v>
      </c>
      <c r="CT8" s="13">
        <v>1650</v>
      </c>
      <c r="CU8" s="13">
        <v>3765</v>
      </c>
    </row>
    <row r="9" spans="1:99" x14ac:dyDescent="0.45">
      <c r="A9">
        <v>6</v>
      </c>
      <c r="B9" t="s">
        <v>311</v>
      </c>
      <c r="C9" t="s">
        <v>312</v>
      </c>
      <c r="D9" s="13">
        <v>1814</v>
      </c>
      <c r="E9" s="13">
        <v>5596</v>
      </c>
      <c r="F9" s="13">
        <v>18080</v>
      </c>
      <c r="G9" s="13">
        <v>895</v>
      </c>
      <c r="H9" s="13">
        <f t="shared" si="0"/>
        <v>18975</v>
      </c>
      <c r="I9" s="23">
        <f t="shared" si="10"/>
        <v>1.1263661084600038E-2</v>
      </c>
      <c r="J9" s="22">
        <f>H9/$CO9</f>
        <v>1.6012658227848102</v>
      </c>
      <c r="K9" s="22">
        <f>H9/$CT9</f>
        <v>11</v>
      </c>
      <c r="L9" s="13">
        <v>0</v>
      </c>
      <c r="M9" s="13">
        <v>0</v>
      </c>
      <c r="N9" s="13">
        <v>33747</v>
      </c>
      <c r="O9" s="13">
        <v>60132</v>
      </c>
      <c r="P9" s="13">
        <v>227406</v>
      </c>
      <c r="Q9" s="23">
        <f t="shared" si="11"/>
        <v>1.3860048410152991E-2</v>
      </c>
      <c r="R9" s="22">
        <f>P9/$CO9</f>
        <v>19.190379746835443</v>
      </c>
      <c r="S9" s="22">
        <f>P9/$CT9</f>
        <v>131.82956521739129</v>
      </c>
      <c r="T9" s="13">
        <v>33267</v>
      </c>
      <c r="U9" s="23">
        <f t="shared" si="12"/>
        <v>6.6922754279610253E-3</v>
      </c>
      <c r="V9" s="22">
        <f>T9/$CO9</f>
        <v>2.807341772151899</v>
      </c>
      <c r="W9" s="22">
        <f>T9/$CT9</f>
        <v>19.285217391304347</v>
      </c>
      <c r="X9" s="13">
        <v>78140</v>
      </c>
      <c r="Y9" s="13">
        <v>4667</v>
      </c>
      <c r="Z9" s="13">
        <v>17190</v>
      </c>
      <c r="AA9" s="13">
        <v>420802</v>
      </c>
      <c r="AB9" s="13">
        <f>H9+AW9</f>
        <v>27547</v>
      </c>
      <c r="AC9" s="23">
        <f t="shared" si="13"/>
        <v>8.2975590772229948E-3</v>
      </c>
      <c r="AD9" s="22">
        <f t="shared" si="1"/>
        <v>2.3246413502109706</v>
      </c>
      <c r="AE9" s="22">
        <f t="shared" si="2"/>
        <v>15.969275362318841</v>
      </c>
      <c r="AF9" s="13">
        <f>O9+AA9</f>
        <v>480934</v>
      </c>
      <c r="AG9" s="13">
        <f t="shared" si="14"/>
        <v>459077</v>
      </c>
      <c r="AH9" s="23">
        <f t="shared" si="15"/>
        <v>1.3416286826352345E-2</v>
      </c>
      <c r="AI9" s="22">
        <f t="shared" si="3"/>
        <v>38.740675105485231</v>
      </c>
      <c r="AJ9" s="22">
        <f t="shared" si="4"/>
        <v>266.13159420289855</v>
      </c>
      <c r="AK9" s="13">
        <f>AF9-AB9-P9-Y9-Z9</f>
        <v>204124</v>
      </c>
      <c r="AL9" s="23">
        <f t="shared" si="16"/>
        <v>1.4086557897088988E-2</v>
      </c>
      <c r="AM9" s="22">
        <f t="shared" si="5"/>
        <v>17.22565400843882</v>
      </c>
      <c r="AN9" s="22">
        <f t="shared" si="6"/>
        <v>118.33275362318841</v>
      </c>
      <c r="AO9" s="13">
        <v>0</v>
      </c>
      <c r="AP9" s="13">
        <v>163</v>
      </c>
      <c r="AQ9" s="13">
        <v>213</v>
      </c>
      <c r="AR9" s="13">
        <v>475</v>
      </c>
      <c r="AS9" s="13">
        <v>7152</v>
      </c>
      <c r="AT9" s="13">
        <v>563</v>
      </c>
      <c r="AU9" s="13">
        <v>0</v>
      </c>
      <c r="AV9" s="13">
        <v>6</v>
      </c>
      <c r="AW9" s="13">
        <f t="shared" si="7"/>
        <v>8572</v>
      </c>
      <c r="AX9" s="23">
        <f t="shared" si="8"/>
        <v>0.3697856002760882</v>
      </c>
      <c r="AY9" s="22">
        <f t="shared" si="9"/>
        <v>0.72337552742616029</v>
      </c>
      <c r="AZ9" s="22">
        <f t="shared" si="17"/>
        <v>4.9692753623188404</v>
      </c>
      <c r="BA9" s="13">
        <v>1117</v>
      </c>
      <c r="BB9" s="13">
        <v>9689</v>
      </c>
      <c r="BC9" s="13">
        <v>1244</v>
      </c>
      <c r="BD9" s="13">
        <v>689</v>
      </c>
      <c r="BE9" s="13">
        <v>5795</v>
      </c>
      <c r="BF9" s="13">
        <v>0</v>
      </c>
      <c r="BG9" s="13">
        <v>363</v>
      </c>
      <c r="BH9" s="13">
        <v>205</v>
      </c>
      <c r="BI9" s="13">
        <v>17985</v>
      </c>
      <c r="BJ9" s="13">
        <v>8081</v>
      </c>
      <c r="BK9" s="13">
        <v>353</v>
      </c>
      <c r="BL9" s="13">
        <v>394</v>
      </c>
      <c r="BM9" s="13">
        <v>1251</v>
      </c>
      <c r="BN9" s="13">
        <v>10079</v>
      </c>
      <c r="BO9" s="13">
        <v>193</v>
      </c>
      <c r="BP9" s="13">
        <v>365</v>
      </c>
      <c r="BQ9" s="13">
        <v>4645</v>
      </c>
      <c r="BR9" s="13">
        <v>5203</v>
      </c>
      <c r="BS9" s="13"/>
      <c r="BT9" s="13">
        <v>9636</v>
      </c>
      <c r="BU9" s="13"/>
      <c r="BV9" s="13">
        <v>0</v>
      </c>
      <c r="BW9" s="13">
        <v>22821</v>
      </c>
      <c r="BX9" s="13">
        <v>32457</v>
      </c>
      <c r="BY9" s="13">
        <v>37993</v>
      </c>
      <c r="BZ9" s="13">
        <v>2974</v>
      </c>
      <c r="CA9" s="13">
        <v>40967</v>
      </c>
      <c r="CB9" s="13"/>
      <c r="CC9" s="13">
        <v>0</v>
      </c>
      <c r="CD9" s="13">
        <v>0</v>
      </c>
      <c r="CE9" s="13">
        <v>0</v>
      </c>
      <c r="CF9" s="13">
        <v>0</v>
      </c>
      <c r="CG9" s="13">
        <v>4716</v>
      </c>
      <c r="CH9" s="13">
        <v>78140</v>
      </c>
      <c r="CI9" s="13">
        <v>4667</v>
      </c>
      <c r="CJ9" s="13"/>
      <c r="CK9" s="13">
        <v>6335</v>
      </c>
      <c r="CL9" s="13">
        <v>5505</v>
      </c>
      <c r="CM9" s="13">
        <v>10</v>
      </c>
      <c r="CN9" s="13">
        <v>0</v>
      </c>
      <c r="CO9" s="13">
        <v>11850</v>
      </c>
      <c r="CP9" s="13">
        <v>0</v>
      </c>
      <c r="CQ9" s="13">
        <v>1725</v>
      </c>
      <c r="CR9" s="13">
        <v>0</v>
      </c>
      <c r="CS9" s="13">
        <v>0</v>
      </c>
      <c r="CT9" s="13">
        <v>1725</v>
      </c>
      <c r="CU9" s="13">
        <v>4240</v>
      </c>
    </row>
    <row r="10" spans="1:99" x14ac:dyDescent="0.45">
      <c r="A10">
        <v>7</v>
      </c>
      <c r="B10" t="s">
        <v>189</v>
      </c>
      <c r="C10" t="s">
        <v>190</v>
      </c>
      <c r="D10" s="13">
        <v>7005</v>
      </c>
      <c r="E10" s="13">
        <v>80</v>
      </c>
      <c r="F10" s="13">
        <v>27490</v>
      </c>
      <c r="G10" s="13">
        <v>1292</v>
      </c>
      <c r="H10" s="13">
        <f t="shared" si="0"/>
        <v>28782</v>
      </c>
      <c r="I10" s="23">
        <f t="shared" si="10"/>
        <v>1.7085148528956959E-2</v>
      </c>
      <c r="J10" s="22">
        <f>H10/$CO10</f>
        <v>1.5128515111695138</v>
      </c>
      <c r="K10" s="22">
        <f>H10/$CT10</f>
        <v>16.733720930232558</v>
      </c>
      <c r="L10" s="13">
        <v>0</v>
      </c>
      <c r="M10" s="13">
        <v>0</v>
      </c>
      <c r="N10" s="13">
        <v>3565</v>
      </c>
      <c r="O10" s="13">
        <v>39432</v>
      </c>
      <c r="P10" s="13">
        <v>209299</v>
      </c>
      <c r="Q10" s="23">
        <f t="shared" si="11"/>
        <v>1.2756454412797423E-2</v>
      </c>
      <c r="R10" s="22">
        <f>P10/$CO10</f>
        <v>11.00126149802891</v>
      </c>
      <c r="S10" s="22">
        <f>P10/$CT10</f>
        <v>121.68546511627908</v>
      </c>
      <c r="T10" s="13">
        <v>51415</v>
      </c>
      <c r="U10" s="23">
        <f t="shared" si="12"/>
        <v>1.0343082968966728E-2</v>
      </c>
      <c r="V10" s="22">
        <f>T10/$CO10</f>
        <v>2.7024967148488832</v>
      </c>
      <c r="W10" s="22">
        <f>T10/$CT10</f>
        <v>29.892441860465116</v>
      </c>
      <c r="X10" s="13">
        <v>67270</v>
      </c>
      <c r="Y10" s="13">
        <v>4802</v>
      </c>
      <c r="Z10" s="13">
        <v>8804</v>
      </c>
      <c r="AA10" s="13">
        <v>381022</v>
      </c>
      <c r="AB10" s="13">
        <f>H10+AW10</f>
        <v>52510</v>
      </c>
      <c r="AC10" s="23">
        <f t="shared" si="13"/>
        <v>1.5816779581986403E-2</v>
      </c>
      <c r="AD10" s="22">
        <f t="shared" si="1"/>
        <v>2.7600525624178713</v>
      </c>
      <c r="AE10" s="22">
        <f t="shared" si="2"/>
        <v>30.529069767441861</v>
      </c>
      <c r="AF10" s="13">
        <f>O10+AA10</f>
        <v>420454</v>
      </c>
      <c r="AG10" s="13">
        <f t="shared" si="14"/>
        <v>406848</v>
      </c>
      <c r="AH10" s="23">
        <f t="shared" si="15"/>
        <v>1.188992143524463E-2</v>
      </c>
      <c r="AI10" s="22">
        <f t="shared" si="3"/>
        <v>21.384914586070959</v>
      </c>
      <c r="AJ10" s="22">
        <f t="shared" si="4"/>
        <v>236.53953488372093</v>
      </c>
      <c r="AK10" s="13">
        <f>AF10-AB10-P10-Y10-Z10</f>
        <v>145039</v>
      </c>
      <c r="AL10" s="23">
        <f t="shared" si="16"/>
        <v>1.0009113435146723E-2</v>
      </c>
      <c r="AM10" s="22">
        <f t="shared" si="5"/>
        <v>7.6236005256241786</v>
      </c>
      <c r="AN10" s="22">
        <f t="shared" si="6"/>
        <v>84.325000000000003</v>
      </c>
      <c r="AO10" s="13">
        <v>1655</v>
      </c>
      <c r="AP10" s="13">
        <v>335</v>
      </c>
      <c r="AQ10" s="13">
        <v>1540</v>
      </c>
      <c r="AR10" s="13">
        <v>7733</v>
      </c>
      <c r="AS10" s="13">
        <v>2140</v>
      </c>
      <c r="AT10" s="13">
        <v>1414</v>
      </c>
      <c r="AU10" s="13">
        <v>8911</v>
      </c>
      <c r="AV10" s="13">
        <v>0</v>
      </c>
      <c r="AW10" s="13">
        <f t="shared" si="7"/>
        <v>23728</v>
      </c>
      <c r="AX10" s="23">
        <f t="shared" si="8"/>
        <v>1.0235969112635348</v>
      </c>
      <c r="AY10" s="22">
        <f t="shared" si="9"/>
        <v>1.2472010512483573</v>
      </c>
      <c r="AZ10" s="22">
        <f t="shared" si="17"/>
        <v>13.795348837209302</v>
      </c>
      <c r="BA10" s="13">
        <v>2562</v>
      </c>
      <c r="BB10" s="13">
        <v>26290</v>
      </c>
      <c r="BC10" s="13">
        <v>3577</v>
      </c>
      <c r="BD10" s="13">
        <v>523</v>
      </c>
      <c r="BE10" s="13">
        <v>6144</v>
      </c>
      <c r="BF10" s="13">
        <v>0</v>
      </c>
      <c r="BG10" s="13">
        <v>2613</v>
      </c>
      <c r="BH10" s="13">
        <v>170</v>
      </c>
      <c r="BI10" s="13">
        <v>39317</v>
      </c>
      <c r="BJ10" s="13">
        <v>9614</v>
      </c>
      <c r="BK10" s="13">
        <v>123</v>
      </c>
      <c r="BL10" s="13">
        <v>819</v>
      </c>
      <c r="BM10" s="13">
        <v>127</v>
      </c>
      <c r="BN10" s="13">
        <v>10683</v>
      </c>
      <c r="BO10" s="13">
        <v>234</v>
      </c>
      <c r="BP10" s="13">
        <v>737</v>
      </c>
      <c r="BQ10" s="13">
        <v>444</v>
      </c>
      <c r="BR10" s="13">
        <v>1415</v>
      </c>
      <c r="BS10" s="13"/>
      <c r="BT10" s="13">
        <v>1089</v>
      </c>
      <c r="BU10" s="13"/>
      <c r="BV10" s="13">
        <v>0</v>
      </c>
      <c r="BW10" s="13">
        <v>5776</v>
      </c>
      <c r="BX10" s="13">
        <v>6865</v>
      </c>
      <c r="BY10" s="13">
        <v>35321</v>
      </c>
      <c r="BZ10" s="13">
        <v>11375</v>
      </c>
      <c r="CA10" s="13">
        <v>46696</v>
      </c>
      <c r="CB10" s="13"/>
      <c r="CC10" s="13">
        <v>0</v>
      </c>
      <c r="CD10" s="13">
        <v>0</v>
      </c>
      <c r="CE10" s="13">
        <v>0</v>
      </c>
      <c r="CF10" s="13">
        <v>0</v>
      </c>
      <c r="CG10" s="13">
        <v>13709</v>
      </c>
      <c r="CH10" s="13">
        <v>67270</v>
      </c>
      <c r="CI10" s="13">
        <v>4802</v>
      </c>
      <c r="CJ10" s="13"/>
      <c r="CK10" s="13">
        <v>10250</v>
      </c>
      <c r="CL10" s="13">
        <v>8775</v>
      </c>
      <c r="CM10" s="13">
        <v>0</v>
      </c>
      <c r="CN10" s="13">
        <v>0</v>
      </c>
      <c r="CO10" s="13">
        <v>19025</v>
      </c>
      <c r="CP10" s="13">
        <v>0</v>
      </c>
      <c r="CQ10" s="13">
        <v>1720</v>
      </c>
      <c r="CR10" s="13">
        <v>0</v>
      </c>
      <c r="CS10" s="13">
        <v>0</v>
      </c>
      <c r="CT10" s="13">
        <v>1720</v>
      </c>
      <c r="CU10" s="13">
        <v>4360</v>
      </c>
    </row>
    <row r="11" spans="1:99" x14ac:dyDescent="0.45">
      <c r="A11">
        <v>8</v>
      </c>
      <c r="B11" t="s">
        <v>261</v>
      </c>
      <c r="C11" t="s">
        <v>262</v>
      </c>
      <c r="D11" s="13">
        <v>6598</v>
      </c>
      <c r="E11" s="13">
        <v>4132</v>
      </c>
      <c r="F11" s="13">
        <v>20649</v>
      </c>
      <c r="G11" s="13">
        <v>0</v>
      </c>
      <c r="H11" s="13">
        <f t="shared" si="0"/>
        <v>20649</v>
      </c>
      <c r="I11" s="23">
        <f t="shared" si="10"/>
        <v>1.2257356402419298E-2</v>
      </c>
      <c r="J11" s="22">
        <f>H11/$CO11</f>
        <v>1.4275146906325613</v>
      </c>
      <c r="K11" s="22">
        <f>H11/$CT11</f>
        <v>9.8328571428571436</v>
      </c>
      <c r="L11" s="13">
        <v>0</v>
      </c>
      <c r="M11" s="13">
        <v>0</v>
      </c>
      <c r="N11" s="13">
        <v>2624</v>
      </c>
      <c r="O11" s="13">
        <v>34003</v>
      </c>
      <c r="P11" s="13">
        <v>152193</v>
      </c>
      <c r="Q11" s="23">
        <f t="shared" si="11"/>
        <v>9.2759309239264318E-3</v>
      </c>
      <c r="R11" s="22">
        <f>P11/$CO11</f>
        <v>10.52146560663671</v>
      </c>
      <c r="S11" s="22">
        <f>P11/$CT11</f>
        <v>72.472857142857137</v>
      </c>
      <c r="T11" s="13">
        <v>42041</v>
      </c>
      <c r="U11" s="23">
        <f t="shared" si="12"/>
        <v>8.4573286219649952E-3</v>
      </c>
      <c r="V11" s="22">
        <f>T11/$CO11</f>
        <v>2.906394745938472</v>
      </c>
      <c r="W11" s="22">
        <f>T11/$CT11</f>
        <v>20.019523809523811</v>
      </c>
      <c r="X11" s="13">
        <v>81809</v>
      </c>
      <c r="Y11" s="13">
        <v>696</v>
      </c>
      <c r="Z11" s="13">
        <v>8678</v>
      </c>
      <c r="AA11" s="13">
        <v>319420</v>
      </c>
      <c r="AB11" s="13">
        <f>H11+AW11</f>
        <v>45037</v>
      </c>
      <c r="AC11" s="23">
        <f t="shared" si="13"/>
        <v>1.3565802742980795E-2</v>
      </c>
      <c r="AD11" s="22">
        <f t="shared" si="1"/>
        <v>3.1135153819564465</v>
      </c>
      <c r="AE11" s="22">
        <f t="shared" si="2"/>
        <v>21.446190476190477</v>
      </c>
      <c r="AF11" s="13">
        <f>O11+AA11</f>
        <v>353423</v>
      </c>
      <c r="AG11" s="13">
        <f t="shared" si="14"/>
        <v>344049</v>
      </c>
      <c r="AH11" s="23">
        <f t="shared" si="15"/>
        <v>1.0054653285439476E-2</v>
      </c>
      <c r="AI11" s="22">
        <f t="shared" si="3"/>
        <v>23.784929139301763</v>
      </c>
      <c r="AJ11" s="22">
        <f t="shared" si="4"/>
        <v>163.83285714285714</v>
      </c>
      <c r="AK11" s="13">
        <f>AF11-AB11-P11-Y11-Z11</f>
        <v>146819</v>
      </c>
      <c r="AL11" s="23">
        <f t="shared" si="16"/>
        <v>1.0131950892069076E-2</v>
      </c>
      <c r="AM11" s="22">
        <f t="shared" si="5"/>
        <v>10.149948150708607</v>
      </c>
      <c r="AN11" s="22">
        <f t="shared" si="6"/>
        <v>69.913809523809519</v>
      </c>
      <c r="AO11" s="13">
        <v>1746</v>
      </c>
      <c r="AP11" s="13">
        <v>438</v>
      </c>
      <c r="AQ11" s="13">
        <v>2695</v>
      </c>
      <c r="AR11" s="13">
        <v>9256</v>
      </c>
      <c r="AS11" s="13">
        <v>3336</v>
      </c>
      <c r="AT11" s="13">
        <v>1355</v>
      </c>
      <c r="AU11" s="13">
        <v>4169</v>
      </c>
      <c r="AV11" s="13">
        <v>1393</v>
      </c>
      <c r="AW11" s="13">
        <f t="shared" si="7"/>
        <v>24388</v>
      </c>
      <c r="AX11" s="23">
        <f t="shared" si="8"/>
        <v>1.052068504378586</v>
      </c>
      <c r="AY11" s="22">
        <f t="shared" si="9"/>
        <v>1.6860006913238852</v>
      </c>
      <c r="AZ11" s="22">
        <f t="shared" si="17"/>
        <v>11.613333333333333</v>
      </c>
      <c r="BA11" s="13">
        <v>0</v>
      </c>
      <c r="BB11" s="13">
        <v>24388</v>
      </c>
      <c r="BC11" s="13">
        <v>3002</v>
      </c>
      <c r="BD11" s="13">
        <v>1079</v>
      </c>
      <c r="BE11" s="13">
        <v>5905</v>
      </c>
      <c r="BF11" s="13">
        <v>0</v>
      </c>
      <c r="BG11" s="13">
        <v>1709</v>
      </c>
      <c r="BH11" s="13">
        <v>479</v>
      </c>
      <c r="BI11" s="13">
        <v>36562</v>
      </c>
      <c r="BJ11" s="13">
        <v>3247</v>
      </c>
      <c r="BK11" s="13">
        <v>66</v>
      </c>
      <c r="BL11" s="13">
        <v>166</v>
      </c>
      <c r="BM11" s="13">
        <v>414</v>
      </c>
      <c r="BN11" s="13">
        <v>3893</v>
      </c>
      <c r="BO11" s="13">
        <v>559</v>
      </c>
      <c r="BP11" s="13">
        <v>229</v>
      </c>
      <c r="BQ11" s="13">
        <v>798</v>
      </c>
      <c r="BR11" s="13">
        <v>1586</v>
      </c>
      <c r="BS11" s="13"/>
      <c r="BT11" s="13">
        <v>10723</v>
      </c>
      <c r="BU11" s="13"/>
      <c r="BV11" s="13">
        <v>2769</v>
      </c>
      <c r="BW11" s="13">
        <v>3005</v>
      </c>
      <c r="BX11" s="13">
        <v>16497</v>
      </c>
      <c r="BY11" s="13">
        <v>32062</v>
      </c>
      <c r="BZ11" s="13">
        <v>4367</v>
      </c>
      <c r="CA11" s="13">
        <v>36429</v>
      </c>
      <c r="CB11" s="13"/>
      <c r="CC11" s="13">
        <v>0</v>
      </c>
      <c r="CD11" s="13">
        <v>0</v>
      </c>
      <c r="CE11" s="13">
        <v>11467</v>
      </c>
      <c r="CF11" s="13">
        <v>141</v>
      </c>
      <c r="CG11" s="13">
        <v>17275</v>
      </c>
      <c r="CH11" s="13">
        <v>81809</v>
      </c>
      <c r="CI11" s="13">
        <v>696</v>
      </c>
      <c r="CJ11" s="13"/>
      <c r="CK11" s="13">
        <v>7295</v>
      </c>
      <c r="CL11" s="13">
        <v>7155</v>
      </c>
      <c r="CM11" s="13">
        <v>15</v>
      </c>
      <c r="CN11" s="13">
        <v>0</v>
      </c>
      <c r="CO11" s="13">
        <v>14465</v>
      </c>
      <c r="CP11" s="13">
        <v>5</v>
      </c>
      <c r="CQ11" s="13">
        <v>2095</v>
      </c>
      <c r="CR11" s="13">
        <v>0</v>
      </c>
      <c r="CS11" s="13">
        <v>0</v>
      </c>
      <c r="CT11" s="13">
        <v>2100</v>
      </c>
      <c r="CU11" s="13">
        <v>4045</v>
      </c>
    </row>
    <row r="12" spans="1:99" x14ac:dyDescent="0.45">
      <c r="A12">
        <v>9</v>
      </c>
      <c r="B12" t="s">
        <v>481</v>
      </c>
      <c r="C12" t="s">
        <v>482</v>
      </c>
      <c r="D12" s="13">
        <v>36429</v>
      </c>
      <c r="E12" s="13">
        <v>260</v>
      </c>
      <c r="F12" s="13">
        <v>145305</v>
      </c>
      <c r="G12" s="13">
        <v>4711</v>
      </c>
      <c r="H12" s="13">
        <f t="shared" si="0"/>
        <v>150016</v>
      </c>
      <c r="I12" s="23">
        <f t="shared" si="10"/>
        <v>8.9050296772983359E-2</v>
      </c>
      <c r="J12" s="22">
        <f>H12/$CO12</f>
        <v>3.6429334628460417</v>
      </c>
      <c r="K12" s="22">
        <f>H12/$CT12</f>
        <v>19.482597402597403</v>
      </c>
      <c r="L12" s="13">
        <v>0</v>
      </c>
      <c r="M12" s="13">
        <v>0</v>
      </c>
      <c r="N12" s="13">
        <v>26774</v>
      </c>
      <c r="O12" s="13">
        <v>213479</v>
      </c>
      <c r="P12" s="13">
        <v>564898</v>
      </c>
      <c r="Q12" s="23">
        <f t="shared" si="11"/>
        <v>3.4429670399191772E-2</v>
      </c>
      <c r="R12" s="22">
        <f>P12/$CO12</f>
        <v>13.717775619232636</v>
      </c>
      <c r="S12" s="22">
        <f>P12/$CT12</f>
        <v>73.363376623376624</v>
      </c>
      <c r="T12" s="13">
        <v>481083</v>
      </c>
      <c r="U12" s="23">
        <f t="shared" si="12"/>
        <v>9.6778787979372172E-2</v>
      </c>
      <c r="V12" s="22">
        <f>T12/$CO12</f>
        <v>11.682442933462847</v>
      </c>
      <c r="W12" s="22">
        <f>T12/$CT12</f>
        <v>62.478311688311692</v>
      </c>
      <c r="X12" s="13">
        <v>179240</v>
      </c>
      <c r="Y12" s="13">
        <v>7870</v>
      </c>
      <c r="Z12" s="13">
        <v>40509</v>
      </c>
      <c r="AA12" s="13">
        <v>1487079</v>
      </c>
      <c r="AB12" s="13">
        <f>H12+AW12</f>
        <v>295800</v>
      </c>
      <c r="AC12" s="23">
        <f t="shared" si="13"/>
        <v>8.9099283952610506E-2</v>
      </c>
      <c r="AD12" s="22">
        <f t="shared" si="1"/>
        <v>7.183098591549296</v>
      </c>
      <c r="AE12" s="22">
        <f t="shared" si="2"/>
        <v>38.415584415584412</v>
      </c>
      <c r="AF12" s="13">
        <f>O12+AA12</f>
        <v>1700558</v>
      </c>
      <c r="AG12" s="13">
        <f t="shared" si="14"/>
        <v>1652179</v>
      </c>
      <c r="AH12" s="23">
        <f t="shared" si="15"/>
        <v>4.8284072938692184E-2</v>
      </c>
      <c r="AI12" s="22">
        <f t="shared" si="3"/>
        <v>40.120908207867899</v>
      </c>
      <c r="AJ12" s="22">
        <f t="shared" si="4"/>
        <v>214.56870129870128</v>
      </c>
      <c r="AK12" s="13">
        <f>AF12-AB12-P12-Y12-Z12</f>
        <v>791481</v>
      </c>
      <c r="AL12" s="23">
        <f t="shared" si="16"/>
        <v>5.461995125975333E-2</v>
      </c>
      <c r="AM12" s="22">
        <f t="shared" si="5"/>
        <v>19.220033997085963</v>
      </c>
      <c r="AN12" s="22">
        <f t="shared" si="6"/>
        <v>102.78974025974026</v>
      </c>
      <c r="AO12" s="13">
        <v>10250</v>
      </c>
      <c r="AP12" s="13">
        <v>55379</v>
      </c>
      <c r="AQ12" s="13">
        <v>4564</v>
      </c>
      <c r="AR12" s="13">
        <v>47476</v>
      </c>
      <c r="AS12" s="13">
        <v>15557</v>
      </c>
      <c r="AT12" s="13">
        <v>2681</v>
      </c>
      <c r="AU12" s="13">
        <v>9877</v>
      </c>
      <c r="AV12" s="13">
        <v>0</v>
      </c>
      <c r="AW12" s="13">
        <f t="shared" si="7"/>
        <v>145784</v>
      </c>
      <c r="AX12" s="23">
        <f t="shared" si="8"/>
        <v>6.2889435313403217</v>
      </c>
      <c r="AY12" s="22">
        <f t="shared" si="9"/>
        <v>3.5401651287032538</v>
      </c>
      <c r="AZ12" s="22">
        <f t="shared" si="17"/>
        <v>18.932987012987013</v>
      </c>
      <c r="BA12" s="13">
        <v>8216</v>
      </c>
      <c r="BB12" s="13">
        <v>154000</v>
      </c>
      <c r="BC12" s="13">
        <v>132550</v>
      </c>
      <c r="BD12" s="13">
        <v>13711</v>
      </c>
      <c r="BE12" s="13">
        <v>60008</v>
      </c>
      <c r="BF12" s="13">
        <v>0</v>
      </c>
      <c r="BG12" s="13">
        <v>21551</v>
      </c>
      <c r="BH12" s="13">
        <v>6908</v>
      </c>
      <c r="BI12" s="13">
        <v>388728</v>
      </c>
      <c r="BJ12" s="13">
        <v>51409</v>
      </c>
      <c r="BK12" s="13">
        <v>1382</v>
      </c>
      <c r="BL12" s="13">
        <v>3428</v>
      </c>
      <c r="BM12" s="13">
        <v>2856</v>
      </c>
      <c r="BN12" s="13">
        <v>59075</v>
      </c>
      <c r="BO12" s="13">
        <v>10708</v>
      </c>
      <c r="BP12" s="13">
        <v>13063</v>
      </c>
      <c r="BQ12" s="13">
        <v>9509</v>
      </c>
      <c r="BR12" s="13">
        <v>33280</v>
      </c>
      <c r="BS12" s="13"/>
      <c r="BT12" s="13">
        <v>11295</v>
      </c>
      <c r="BU12" s="13"/>
      <c r="BV12" s="13">
        <v>172</v>
      </c>
      <c r="BW12" s="13">
        <v>55346</v>
      </c>
      <c r="BX12" s="13">
        <v>66813</v>
      </c>
      <c r="BY12" s="13">
        <v>44410</v>
      </c>
      <c r="BZ12" s="13">
        <v>1391</v>
      </c>
      <c r="CA12" s="13">
        <v>45801</v>
      </c>
      <c r="CB12" s="13"/>
      <c r="CC12" s="13">
        <v>35242</v>
      </c>
      <c r="CD12" s="13">
        <v>0</v>
      </c>
      <c r="CE12" s="13">
        <v>1076</v>
      </c>
      <c r="CF12" s="13">
        <v>7109</v>
      </c>
      <c r="CG12" s="13">
        <v>23199</v>
      </c>
      <c r="CH12" s="13">
        <v>179240</v>
      </c>
      <c r="CI12" s="13">
        <v>7870</v>
      </c>
      <c r="CJ12" s="13"/>
      <c r="CK12" s="13">
        <v>24380</v>
      </c>
      <c r="CL12" s="13">
        <v>16795</v>
      </c>
      <c r="CM12" s="13">
        <v>5</v>
      </c>
      <c r="CN12" s="13">
        <v>0</v>
      </c>
      <c r="CO12" s="13">
        <v>41180</v>
      </c>
      <c r="CP12" s="13">
        <v>0</v>
      </c>
      <c r="CQ12" s="13">
        <v>7695</v>
      </c>
      <c r="CR12" s="13">
        <v>5</v>
      </c>
      <c r="CS12" s="13">
        <v>0</v>
      </c>
      <c r="CT12" s="13">
        <v>7700</v>
      </c>
      <c r="CU12" s="13">
        <v>13075</v>
      </c>
    </row>
    <row r="13" spans="1:99" x14ac:dyDescent="0.45">
      <c r="A13">
        <v>10</v>
      </c>
      <c r="B13" t="s">
        <v>483</v>
      </c>
      <c r="C13" t="s">
        <v>484</v>
      </c>
      <c r="D13" s="13">
        <v>13438</v>
      </c>
      <c r="E13" s="13">
        <v>4616</v>
      </c>
      <c r="F13" s="13">
        <v>37410</v>
      </c>
      <c r="G13" s="13">
        <v>0</v>
      </c>
      <c r="H13" s="13">
        <f t="shared" si="0"/>
        <v>37410</v>
      </c>
      <c r="I13" s="23">
        <f t="shared" si="10"/>
        <v>2.2206775292484184E-2</v>
      </c>
      <c r="J13" s="22">
        <f>H13/$CO13</f>
        <v>1.4344325153374233</v>
      </c>
      <c r="K13" s="22">
        <f>H13/$CT13</f>
        <v>14.197343453510436</v>
      </c>
      <c r="L13" s="13">
        <v>0</v>
      </c>
      <c r="M13" s="13">
        <v>0</v>
      </c>
      <c r="N13" s="13">
        <v>5928</v>
      </c>
      <c r="O13" s="13">
        <v>61392</v>
      </c>
      <c r="P13" s="13">
        <v>344496</v>
      </c>
      <c r="Q13" s="23">
        <f t="shared" si="11"/>
        <v>2.0996505092671543E-2</v>
      </c>
      <c r="R13" s="22">
        <f>P13/$CO13</f>
        <v>13.20920245398773</v>
      </c>
      <c r="S13" s="22">
        <f>P13/$CT13</f>
        <v>130.73851992409868</v>
      </c>
      <c r="T13" s="13">
        <v>137822</v>
      </c>
      <c r="U13" s="23">
        <f t="shared" si="12"/>
        <v>2.7725457180763052E-2</v>
      </c>
      <c r="V13" s="22">
        <f>T13/$CO13</f>
        <v>5.2845858895705522</v>
      </c>
      <c r="W13" s="22">
        <f>T13/$CT13</f>
        <v>52.304364326375712</v>
      </c>
      <c r="X13" s="13">
        <v>136852</v>
      </c>
      <c r="Y13" s="13">
        <v>2698</v>
      </c>
      <c r="Z13" s="13">
        <v>5262</v>
      </c>
      <c r="AA13" s="13">
        <v>688522</v>
      </c>
      <c r="AB13" s="13">
        <f>H13+AW13</f>
        <v>73529</v>
      </c>
      <c r="AC13" s="23">
        <f t="shared" si="13"/>
        <v>2.2148009634048338E-2</v>
      </c>
      <c r="AD13" s="22">
        <f t="shared" si="1"/>
        <v>2.8193634969325152</v>
      </c>
      <c r="AE13" s="22">
        <f t="shared" si="2"/>
        <v>27.904743833017079</v>
      </c>
      <c r="AF13" s="13">
        <f>O13+AA13</f>
        <v>749914</v>
      </c>
      <c r="AG13" s="13">
        <f t="shared" si="14"/>
        <v>741954</v>
      </c>
      <c r="AH13" s="23">
        <f t="shared" si="15"/>
        <v>2.1683220191731297E-2</v>
      </c>
      <c r="AI13" s="22">
        <f t="shared" si="3"/>
        <v>28.44915644171779</v>
      </c>
      <c r="AJ13" s="22">
        <f t="shared" si="4"/>
        <v>281.57647058823528</v>
      </c>
      <c r="AK13" s="13">
        <f>AF13-AB13-P13-Y13-Z13</f>
        <v>323929</v>
      </c>
      <c r="AL13" s="23">
        <f t="shared" si="16"/>
        <v>2.2354277855843204E-2</v>
      </c>
      <c r="AM13" s="22">
        <f t="shared" si="5"/>
        <v>12.420590490797546</v>
      </c>
      <c r="AN13" s="22">
        <f t="shared" si="6"/>
        <v>122.93320683111955</v>
      </c>
      <c r="AO13" s="13">
        <v>6977</v>
      </c>
      <c r="AP13" s="13">
        <v>2612</v>
      </c>
      <c r="AQ13" s="13">
        <v>750</v>
      </c>
      <c r="AR13" s="13">
        <v>19169</v>
      </c>
      <c r="AS13" s="13">
        <v>2917</v>
      </c>
      <c r="AT13" s="13">
        <v>708</v>
      </c>
      <c r="AU13" s="13">
        <v>2986</v>
      </c>
      <c r="AV13" s="13">
        <v>0</v>
      </c>
      <c r="AW13" s="13">
        <f t="shared" si="7"/>
        <v>36119</v>
      </c>
      <c r="AX13" s="23">
        <f t="shared" si="8"/>
        <v>1.558129502609896</v>
      </c>
      <c r="AY13" s="22">
        <f t="shared" si="9"/>
        <v>1.3849309815950921</v>
      </c>
      <c r="AZ13" s="22">
        <f t="shared" si="17"/>
        <v>13.707400379506641</v>
      </c>
      <c r="BA13" s="13">
        <v>3090</v>
      </c>
      <c r="BB13" s="13">
        <v>39209</v>
      </c>
      <c r="BC13" s="13">
        <v>9345</v>
      </c>
      <c r="BD13" s="13">
        <v>488</v>
      </c>
      <c r="BE13" s="13">
        <v>53889</v>
      </c>
      <c r="BF13" s="13">
        <v>0</v>
      </c>
      <c r="BG13" s="13">
        <v>8501</v>
      </c>
      <c r="BH13" s="13">
        <v>1595</v>
      </c>
      <c r="BI13" s="13">
        <v>113027</v>
      </c>
      <c r="BJ13" s="13">
        <v>13087</v>
      </c>
      <c r="BK13" s="13">
        <v>84</v>
      </c>
      <c r="BL13" s="13">
        <v>293</v>
      </c>
      <c r="BM13" s="13">
        <v>212</v>
      </c>
      <c r="BN13" s="13">
        <v>13676</v>
      </c>
      <c r="BO13" s="13">
        <v>109</v>
      </c>
      <c r="BP13" s="13">
        <v>9442</v>
      </c>
      <c r="BQ13" s="13">
        <v>1568</v>
      </c>
      <c r="BR13" s="13">
        <v>11119</v>
      </c>
      <c r="BS13" s="13"/>
      <c r="BT13" s="13">
        <v>368</v>
      </c>
      <c r="BU13" s="13"/>
      <c r="BV13" s="13">
        <v>8</v>
      </c>
      <c r="BW13" s="13">
        <v>3189</v>
      </c>
      <c r="BX13" s="13">
        <v>3565</v>
      </c>
      <c r="BY13" s="13">
        <v>36355</v>
      </c>
      <c r="BZ13" s="13">
        <v>11423</v>
      </c>
      <c r="CA13" s="13">
        <v>47778</v>
      </c>
      <c r="CB13" s="13"/>
      <c r="CC13" s="13">
        <v>5317</v>
      </c>
      <c r="CD13" s="13">
        <v>0</v>
      </c>
      <c r="CE13" s="13">
        <v>782</v>
      </c>
      <c r="CF13" s="13">
        <v>153</v>
      </c>
      <c r="CG13" s="13">
        <v>79257</v>
      </c>
      <c r="CH13" s="13">
        <v>136852</v>
      </c>
      <c r="CI13" s="13">
        <v>2698</v>
      </c>
      <c r="CJ13" s="13"/>
      <c r="CK13" s="13">
        <v>13195</v>
      </c>
      <c r="CL13" s="13">
        <v>12805</v>
      </c>
      <c r="CM13" s="13">
        <v>80</v>
      </c>
      <c r="CN13" s="13">
        <v>0</v>
      </c>
      <c r="CO13" s="13">
        <v>26080</v>
      </c>
      <c r="CP13" s="13">
        <v>0</v>
      </c>
      <c r="CQ13" s="13">
        <v>2635</v>
      </c>
      <c r="CR13" s="13">
        <v>0</v>
      </c>
      <c r="CS13" s="13">
        <v>0</v>
      </c>
      <c r="CT13" s="13">
        <v>2635</v>
      </c>
      <c r="CU13" s="13">
        <v>6815</v>
      </c>
    </row>
    <row r="14" spans="1:99" x14ac:dyDescent="0.45">
      <c r="A14">
        <v>11</v>
      </c>
      <c r="B14" t="s">
        <v>101</v>
      </c>
      <c r="C14" t="s">
        <v>102</v>
      </c>
      <c r="D14" s="13">
        <v>8498</v>
      </c>
      <c r="E14" s="13">
        <v>2530</v>
      </c>
      <c r="F14" s="13">
        <v>17456</v>
      </c>
      <c r="G14" s="13">
        <v>3370</v>
      </c>
      <c r="H14" s="13">
        <f t="shared" si="0"/>
        <v>20826</v>
      </c>
      <c r="I14" s="23">
        <f t="shared" si="10"/>
        <v>1.2362424545342839E-2</v>
      </c>
      <c r="J14" s="22">
        <f>H14/$CO14</f>
        <v>1.1528369775809577</v>
      </c>
      <c r="K14" s="22">
        <f>H14/$CT14</f>
        <v>14.215699658703072</v>
      </c>
      <c r="L14" s="13">
        <v>102</v>
      </c>
      <c r="M14" s="13">
        <v>0</v>
      </c>
      <c r="N14" s="13">
        <v>3013</v>
      </c>
      <c r="O14" s="13">
        <v>34969</v>
      </c>
      <c r="P14" s="13">
        <v>169757</v>
      </c>
      <c r="Q14" s="23">
        <f t="shared" si="11"/>
        <v>1.0346429900540625E-2</v>
      </c>
      <c r="R14" s="22">
        <f>P14/$CO14</f>
        <v>9.3970107943537222</v>
      </c>
      <c r="S14" s="22">
        <f>P14/$CT14</f>
        <v>115.87508532423209</v>
      </c>
      <c r="T14" s="13">
        <v>39642</v>
      </c>
      <c r="U14" s="23">
        <f t="shared" si="12"/>
        <v>7.9747251785622676E-3</v>
      </c>
      <c r="V14" s="22">
        <f>T14/$CO14</f>
        <v>2.1944090783282593</v>
      </c>
      <c r="W14" s="22">
        <f>T14/$CT14</f>
        <v>27.05938566552901</v>
      </c>
      <c r="X14" s="13">
        <v>52967</v>
      </c>
      <c r="Y14" s="13">
        <v>3231</v>
      </c>
      <c r="Z14" s="13">
        <v>9178</v>
      </c>
      <c r="AA14" s="13">
        <v>309744</v>
      </c>
      <c r="AB14" s="13">
        <f>H14+AW14</f>
        <v>38905</v>
      </c>
      <c r="AC14" s="23">
        <f t="shared" si="13"/>
        <v>1.1718754706478403E-2</v>
      </c>
      <c r="AD14" s="22">
        <f t="shared" si="1"/>
        <v>2.1536119568225853</v>
      </c>
      <c r="AE14" s="22">
        <f t="shared" si="2"/>
        <v>26.556313993174061</v>
      </c>
      <c r="AF14" s="13">
        <f>O14+AA14</f>
        <v>344713</v>
      </c>
      <c r="AG14" s="13">
        <f t="shared" si="14"/>
        <v>332304</v>
      </c>
      <c r="AH14" s="23">
        <f t="shared" si="15"/>
        <v>9.7114117621753867E-3</v>
      </c>
      <c r="AI14" s="22">
        <f t="shared" si="3"/>
        <v>18.394907279269304</v>
      </c>
      <c r="AJ14" s="22">
        <f t="shared" si="4"/>
        <v>226.82866894197952</v>
      </c>
      <c r="AK14" s="13">
        <f>AF14-AB14-P14-Y14-Z14</f>
        <v>123642</v>
      </c>
      <c r="AL14" s="23">
        <f t="shared" si="16"/>
        <v>8.5325105892098754E-3</v>
      </c>
      <c r="AM14" s="22">
        <f t="shared" si="5"/>
        <v>6.8442845280929978</v>
      </c>
      <c r="AN14" s="22">
        <f t="shared" si="6"/>
        <v>84.397269624573383</v>
      </c>
      <c r="AO14" s="13">
        <v>1442</v>
      </c>
      <c r="AP14" s="13">
        <v>1360</v>
      </c>
      <c r="AQ14" s="13">
        <v>421</v>
      </c>
      <c r="AR14" s="13">
        <v>13160</v>
      </c>
      <c r="AS14" s="13">
        <v>1456</v>
      </c>
      <c r="AT14" s="13">
        <v>94</v>
      </c>
      <c r="AU14" s="13">
        <v>146</v>
      </c>
      <c r="AV14" s="13">
        <v>0</v>
      </c>
      <c r="AW14" s="13">
        <f t="shared" si="7"/>
        <v>18079</v>
      </c>
      <c r="AX14" s="23">
        <f t="shared" si="8"/>
        <v>0.77990595746516544</v>
      </c>
      <c r="AY14" s="22">
        <f t="shared" si="9"/>
        <v>1.0007749792416274</v>
      </c>
      <c r="AZ14" s="22">
        <f t="shared" si="17"/>
        <v>12.34061433447099</v>
      </c>
      <c r="BA14" s="13">
        <v>2495</v>
      </c>
      <c r="BB14" s="13">
        <v>20574</v>
      </c>
      <c r="BC14" s="13">
        <v>2120</v>
      </c>
      <c r="BD14" s="13">
        <v>231</v>
      </c>
      <c r="BE14" s="13">
        <v>4481</v>
      </c>
      <c r="BF14" s="13">
        <v>0</v>
      </c>
      <c r="BG14" s="13">
        <v>3659</v>
      </c>
      <c r="BH14" s="13">
        <v>312</v>
      </c>
      <c r="BI14" s="13">
        <v>31377</v>
      </c>
      <c r="BJ14" s="13">
        <v>5684</v>
      </c>
      <c r="BK14" s="13">
        <v>35</v>
      </c>
      <c r="BL14" s="13">
        <v>145</v>
      </c>
      <c r="BM14" s="13">
        <v>39</v>
      </c>
      <c r="BN14" s="13">
        <v>5903</v>
      </c>
      <c r="BO14" s="13">
        <v>965</v>
      </c>
      <c r="BP14" s="13">
        <v>495</v>
      </c>
      <c r="BQ14" s="13">
        <v>902</v>
      </c>
      <c r="BR14" s="13">
        <v>2362</v>
      </c>
      <c r="BS14" s="13"/>
      <c r="BT14" s="13">
        <v>355</v>
      </c>
      <c r="BU14" s="13"/>
      <c r="BV14" s="13">
        <v>253</v>
      </c>
      <c r="BW14" s="13">
        <v>7304</v>
      </c>
      <c r="BX14" s="13">
        <v>7912</v>
      </c>
      <c r="BY14" s="13">
        <v>27952</v>
      </c>
      <c r="BZ14" s="13">
        <v>6703</v>
      </c>
      <c r="CA14" s="13">
        <v>34655</v>
      </c>
      <c r="CB14" s="13"/>
      <c r="CC14" s="13">
        <v>171</v>
      </c>
      <c r="CD14" s="13">
        <v>0</v>
      </c>
      <c r="CE14" s="13">
        <v>191</v>
      </c>
      <c r="CF14" s="13">
        <v>141</v>
      </c>
      <c r="CG14" s="13">
        <v>9897</v>
      </c>
      <c r="CH14" s="13">
        <v>52967</v>
      </c>
      <c r="CI14" s="13">
        <v>3231</v>
      </c>
      <c r="CJ14" s="13"/>
      <c r="CK14" s="13">
        <v>8540</v>
      </c>
      <c r="CL14" s="13">
        <v>9515</v>
      </c>
      <c r="CM14" s="13">
        <v>10</v>
      </c>
      <c r="CN14" s="13">
        <v>0</v>
      </c>
      <c r="CO14" s="13">
        <v>18065</v>
      </c>
      <c r="CP14" s="13">
        <v>0</v>
      </c>
      <c r="CQ14" s="13">
        <v>1465</v>
      </c>
      <c r="CR14" s="13">
        <v>0</v>
      </c>
      <c r="CS14" s="13">
        <v>0</v>
      </c>
      <c r="CT14" s="13">
        <v>1465</v>
      </c>
      <c r="CU14" s="13">
        <v>3595</v>
      </c>
    </row>
    <row r="15" spans="1:99" x14ac:dyDescent="0.45">
      <c r="A15">
        <v>12</v>
      </c>
      <c r="B15" t="s">
        <v>209</v>
      </c>
      <c r="C15" t="s">
        <v>210</v>
      </c>
      <c r="D15" s="13">
        <v>12567</v>
      </c>
      <c r="E15" s="13">
        <v>5244</v>
      </c>
      <c r="F15" s="13">
        <v>24403</v>
      </c>
      <c r="G15" s="13">
        <v>0</v>
      </c>
      <c r="H15" s="13">
        <f t="shared" si="0"/>
        <v>24403</v>
      </c>
      <c r="I15" s="23">
        <f t="shared" si="10"/>
        <v>1.4485750800921987E-2</v>
      </c>
      <c r="J15" s="22">
        <f>H15/$CO15</f>
        <v>0.9757297081167533</v>
      </c>
      <c r="K15" s="22">
        <f>H15/$CT15</f>
        <v>8.684341637010677</v>
      </c>
      <c r="L15" s="13">
        <v>0</v>
      </c>
      <c r="M15" s="13">
        <v>0</v>
      </c>
      <c r="N15" s="13">
        <v>4792</v>
      </c>
      <c r="O15" s="13">
        <v>47006</v>
      </c>
      <c r="P15" s="13">
        <v>247898</v>
      </c>
      <c r="Q15" s="23">
        <f t="shared" si="11"/>
        <v>1.5109004515184763E-2</v>
      </c>
      <c r="R15" s="22">
        <f>P15/$CO15</f>
        <v>9.9119552179128352</v>
      </c>
      <c r="S15" s="22">
        <f>P15/$CT15</f>
        <v>88.219928825622773</v>
      </c>
      <c r="T15" s="13">
        <v>86965</v>
      </c>
      <c r="U15" s="23">
        <f t="shared" si="12"/>
        <v>1.7494626284084245E-2</v>
      </c>
      <c r="V15" s="22">
        <f>T15/$CO15</f>
        <v>3.4772091163534586</v>
      </c>
      <c r="W15" s="22">
        <f>T15/$CT15</f>
        <v>30.948398576512457</v>
      </c>
      <c r="X15" s="13">
        <v>62751</v>
      </c>
      <c r="Y15" s="13">
        <v>1408</v>
      </c>
      <c r="Z15" s="13">
        <v>3250</v>
      </c>
      <c r="AA15" s="13">
        <v>449278</v>
      </c>
      <c r="AB15" s="13">
        <f>H15+AW15</f>
        <v>57071</v>
      </c>
      <c r="AC15" s="23">
        <f t="shared" si="13"/>
        <v>1.719061945388585E-2</v>
      </c>
      <c r="AD15" s="22">
        <f t="shared" si="1"/>
        <v>2.2819272291083568</v>
      </c>
      <c r="AE15" s="22">
        <f t="shared" si="2"/>
        <v>20.309964412811389</v>
      </c>
      <c r="AF15" s="13">
        <f>O15+AA15</f>
        <v>496284</v>
      </c>
      <c r="AG15" s="13">
        <f t="shared" si="14"/>
        <v>491626</v>
      </c>
      <c r="AH15" s="23">
        <f t="shared" si="15"/>
        <v>1.4367514441569276E-2</v>
      </c>
      <c r="AI15" s="22">
        <f t="shared" si="3"/>
        <v>19.657177129148341</v>
      </c>
      <c r="AJ15" s="22">
        <f t="shared" si="4"/>
        <v>174.955871886121</v>
      </c>
      <c r="AK15" s="13">
        <f>AF15-AB15-P15-Y15-Z15</f>
        <v>186657</v>
      </c>
      <c r="AL15" s="23">
        <f t="shared" si="16"/>
        <v>1.2881163593682953E-2</v>
      </c>
      <c r="AM15" s="22">
        <f t="shared" si="5"/>
        <v>7.4632946821271489</v>
      </c>
      <c r="AN15" s="22">
        <f t="shared" si="6"/>
        <v>66.425978647686833</v>
      </c>
      <c r="AO15" s="13">
        <v>4135</v>
      </c>
      <c r="AP15" s="13">
        <v>3283</v>
      </c>
      <c r="AQ15" s="13">
        <v>7992</v>
      </c>
      <c r="AR15" s="13">
        <v>10652</v>
      </c>
      <c r="AS15" s="13">
        <v>3182</v>
      </c>
      <c r="AT15" s="13">
        <v>1900</v>
      </c>
      <c r="AU15" s="13">
        <v>1040</v>
      </c>
      <c r="AV15" s="13">
        <v>484</v>
      </c>
      <c r="AW15" s="13">
        <f t="shared" si="7"/>
        <v>32668</v>
      </c>
      <c r="AX15" s="23">
        <f t="shared" si="8"/>
        <v>1.4092575816401363</v>
      </c>
      <c r="AY15" s="22">
        <f t="shared" si="9"/>
        <v>1.3061975209916035</v>
      </c>
      <c r="AZ15" s="22">
        <f t="shared" si="17"/>
        <v>11.625622775800712</v>
      </c>
      <c r="BA15" s="13">
        <v>2875</v>
      </c>
      <c r="BB15" s="13">
        <v>35543</v>
      </c>
      <c r="BC15" s="13">
        <v>8690</v>
      </c>
      <c r="BD15" s="13">
        <v>795</v>
      </c>
      <c r="BE15" s="13">
        <v>13294</v>
      </c>
      <c r="BF15" s="13">
        <v>0</v>
      </c>
      <c r="BG15" s="13">
        <v>3590</v>
      </c>
      <c r="BH15" s="13">
        <v>143</v>
      </c>
      <c r="BI15" s="13">
        <v>62055</v>
      </c>
      <c r="BJ15" s="13">
        <v>17913</v>
      </c>
      <c r="BK15" s="13">
        <v>112</v>
      </c>
      <c r="BL15" s="13">
        <v>529</v>
      </c>
      <c r="BM15" s="13">
        <v>1428</v>
      </c>
      <c r="BN15" s="13">
        <v>19982</v>
      </c>
      <c r="BO15" s="13">
        <v>605</v>
      </c>
      <c r="BP15" s="13">
        <v>414</v>
      </c>
      <c r="BQ15" s="13">
        <v>3909</v>
      </c>
      <c r="BR15" s="13">
        <v>4928</v>
      </c>
      <c r="BS15" s="13"/>
      <c r="BT15" s="13">
        <v>577</v>
      </c>
      <c r="BU15" s="13"/>
      <c r="BV15" s="13">
        <v>7</v>
      </c>
      <c r="BW15" s="13">
        <v>2104</v>
      </c>
      <c r="BX15" s="13">
        <v>2688</v>
      </c>
      <c r="BY15" s="13">
        <v>16499</v>
      </c>
      <c r="BZ15" s="13">
        <v>8219</v>
      </c>
      <c r="CA15" s="13">
        <v>24718</v>
      </c>
      <c r="CB15" s="13"/>
      <c r="CC15" s="13">
        <v>4602</v>
      </c>
      <c r="CD15" s="13">
        <v>398</v>
      </c>
      <c r="CE15" s="13">
        <v>0</v>
      </c>
      <c r="CF15" s="13">
        <v>178</v>
      </c>
      <c r="CG15" s="13">
        <v>30167</v>
      </c>
      <c r="CH15" s="13">
        <v>62751</v>
      </c>
      <c r="CI15" s="13">
        <v>1408</v>
      </c>
      <c r="CJ15" s="13"/>
      <c r="CK15" s="13">
        <v>13580</v>
      </c>
      <c r="CL15" s="13">
        <v>11385</v>
      </c>
      <c r="CM15" s="13">
        <v>40</v>
      </c>
      <c r="CN15" s="13">
        <v>0</v>
      </c>
      <c r="CO15" s="13">
        <v>25010</v>
      </c>
      <c r="CP15" s="13">
        <v>5</v>
      </c>
      <c r="CQ15" s="13">
        <v>2805</v>
      </c>
      <c r="CR15" s="13">
        <v>0</v>
      </c>
      <c r="CS15" s="13">
        <v>0</v>
      </c>
      <c r="CT15" s="13">
        <v>2810</v>
      </c>
      <c r="CU15" s="13">
        <v>5555</v>
      </c>
    </row>
    <row r="16" spans="1:99" x14ac:dyDescent="0.45">
      <c r="A16">
        <v>13</v>
      </c>
      <c r="B16" t="s">
        <v>271</v>
      </c>
      <c r="C16" t="s">
        <v>272</v>
      </c>
      <c r="D16" s="13">
        <v>27167</v>
      </c>
      <c r="E16" s="13">
        <v>3692</v>
      </c>
      <c r="F16" s="13">
        <v>44166</v>
      </c>
      <c r="G16" s="13">
        <v>6836</v>
      </c>
      <c r="H16" s="13">
        <f t="shared" si="0"/>
        <v>51002</v>
      </c>
      <c r="I16" s="23">
        <f t="shared" si="10"/>
        <v>3.0275058900488597E-2</v>
      </c>
      <c r="J16" s="22">
        <f>H16/$CO16</f>
        <v>1.406951724137931</v>
      </c>
      <c r="K16" s="22">
        <f>H16/$CT16</f>
        <v>13.474768824306473</v>
      </c>
      <c r="L16" s="13">
        <v>0</v>
      </c>
      <c r="M16" s="13">
        <v>0</v>
      </c>
      <c r="N16" s="13">
        <v>7342</v>
      </c>
      <c r="O16" s="13">
        <v>89203</v>
      </c>
      <c r="P16" s="13">
        <v>400182</v>
      </c>
      <c r="Q16" s="23">
        <f t="shared" si="11"/>
        <v>2.4390481750137836E-2</v>
      </c>
      <c r="R16" s="22">
        <f>P16/$CO16</f>
        <v>11.039503448275862</v>
      </c>
      <c r="S16" s="22">
        <f>P16/$CT16</f>
        <v>105.72840158520475</v>
      </c>
      <c r="T16" s="13">
        <v>150824</v>
      </c>
      <c r="U16" s="23">
        <f t="shared" si="12"/>
        <v>3.0341051166224597E-2</v>
      </c>
      <c r="V16" s="22">
        <f>T16/$CO16</f>
        <v>4.1606620689655172</v>
      </c>
      <c r="W16" s="22">
        <f>T16/$CT16</f>
        <v>39.847820343461031</v>
      </c>
      <c r="X16" s="13">
        <v>130362</v>
      </c>
      <c r="Y16" s="13">
        <v>6097</v>
      </c>
      <c r="Z16" s="13">
        <v>15182</v>
      </c>
      <c r="AA16" s="13">
        <v>791850</v>
      </c>
      <c r="AB16" s="13">
        <f>H16+AW16</f>
        <v>118961</v>
      </c>
      <c r="AC16" s="23">
        <f t="shared" si="13"/>
        <v>3.5832792151069971E-2</v>
      </c>
      <c r="AD16" s="22">
        <f t="shared" si="1"/>
        <v>3.2816827586206898</v>
      </c>
      <c r="AE16" s="22">
        <f t="shared" si="2"/>
        <v>31.429590488771467</v>
      </c>
      <c r="AF16" s="13">
        <f>O16+AA16</f>
        <v>881053</v>
      </c>
      <c r="AG16" s="13">
        <f t="shared" si="14"/>
        <v>859774</v>
      </c>
      <c r="AH16" s="23">
        <f t="shared" si="15"/>
        <v>2.5126448482150624E-2</v>
      </c>
      <c r="AI16" s="22">
        <f t="shared" si="3"/>
        <v>23.717903448275862</v>
      </c>
      <c r="AJ16" s="22">
        <f t="shared" si="4"/>
        <v>227.15297225891678</v>
      </c>
      <c r="AK16" s="13">
        <f>AF16-AB16-P16-Y16-Z16</f>
        <v>340631</v>
      </c>
      <c r="AL16" s="23">
        <f t="shared" si="16"/>
        <v>2.3506879656695533E-2</v>
      </c>
      <c r="AM16" s="22">
        <f t="shared" si="5"/>
        <v>9.3967172413793101</v>
      </c>
      <c r="AN16" s="22">
        <f t="shared" si="6"/>
        <v>89.994980184940559</v>
      </c>
      <c r="AO16" s="13">
        <v>8545</v>
      </c>
      <c r="AP16" s="13">
        <v>6242</v>
      </c>
      <c r="AQ16" s="13">
        <v>16208</v>
      </c>
      <c r="AR16" s="13">
        <v>28567</v>
      </c>
      <c r="AS16" s="13">
        <v>3769</v>
      </c>
      <c r="AT16" s="13">
        <v>2437</v>
      </c>
      <c r="AU16" s="13">
        <v>1969</v>
      </c>
      <c r="AV16" s="13">
        <v>222</v>
      </c>
      <c r="AW16" s="13">
        <f t="shared" si="7"/>
        <v>67959</v>
      </c>
      <c r="AX16" s="23">
        <f t="shared" si="8"/>
        <v>2.9316681765238775</v>
      </c>
      <c r="AY16" s="22">
        <f t="shared" si="9"/>
        <v>1.8747310344827586</v>
      </c>
      <c r="AZ16" s="22">
        <f t="shared" si="17"/>
        <v>17.954821664464994</v>
      </c>
      <c r="BA16" s="13">
        <v>2923</v>
      </c>
      <c r="BB16" s="13">
        <v>70882</v>
      </c>
      <c r="BC16" s="13">
        <v>20604</v>
      </c>
      <c r="BD16" s="13">
        <v>3690</v>
      </c>
      <c r="BE16" s="13">
        <v>22271</v>
      </c>
      <c r="BF16" s="13">
        <v>0</v>
      </c>
      <c r="BG16" s="13">
        <v>8257</v>
      </c>
      <c r="BH16" s="13">
        <v>692</v>
      </c>
      <c r="BI16" s="13">
        <v>126396</v>
      </c>
      <c r="BJ16" s="13">
        <v>14995</v>
      </c>
      <c r="BK16" s="13">
        <v>45</v>
      </c>
      <c r="BL16" s="13">
        <v>1811</v>
      </c>
      <c r="BM16" s="13">
        <v>1103</v>
      </c>
      <c r="BN16" s="13">
        <v>17954</v>
      </c>
      <c r="BO16" s="13">
        <v>961</v>
      </c>
      <c r="BP16" s="13">
        <v>3224</v>
      </c>
      <c r="BQ16" s="13">
        <v>2289</v>
      </c>
      <c r="BR16" s="13">
        <v>6474</v>
      </c>
      <c r="BS16" s="13"/>
      <c r="BT16" s="13">
        <v>39908</v>
      </c>
      <c r="BU16" s="13"/>
      <c r="BV16" s="13">
        <v>4</v>
      </c>
      <c r="BW16" s="13">
        <v>7588</v>
      </c>
      <c r="BX16" s="13">
        <v>47500</v>
      </c>
      <c r="BY16" s="13">
        <v>54004</v>
      </c>
      <c r="BZ16" s="13">
        <v>8760</v>
      </c>
      <c r="CA16" s="13">
        <v>62764</v>
      </c>
      <c r="CB16" s="13"/>
      <c r="CC16" s="13">
        <v>12993</v>
      </c>
      <c r="CD16" s="13">
        <v>92</v>
      </c>
      <c r="CE16" s="13">
        <v>0</v>
      </c>
      <c r="CF16" s="13">
        <v>988</v>
      </c>
      <c r="CG16" s="13">
        <v>6025</v>
      </c>
      <c r="CH16" s="13">
        <v>130362</v>
      </c>
      <c r="CI16" s="13">
        <v>6097</v>
      </c>
      <c r="CJ16" s="13"/>
      <c r="CK16" s="13">
        <v>22015</v>
      </c>
      <c r="CL16" s="13">
        <v>14215</v>
      </c>
      <c r="CM16" s="13">
        <v>25</v>
      </c>
      <c r="CN16" s="13">
        <v>0</v>
      </c>
      <c r="CO16" s="13">
        <v>36250</v>
      </c>
      <c r="CP16" s="13">
        <v>10</v>
      </c>
      <c r="CQ16" s="13">
        <v>3770</v>
      </c>
      <c r="CR16" s="13">
        <v>5</v>
      </c>
      <c r="CS16" s="13">
        <v>0</v>
      </c>
      <c r="CT16" s="13">
        <v>3785</v>
      </c>
      <c r="CU16" s="13">
        <v>8440</v>
      </c>
    </row>
    <row r="17" spans="1:99" x14ac:dyDescent="0.45">
      <c r="A17">
        <v>14</v>
      </c>
      <c r="B17" t="s">
        <v>113</v>
      </c>
      <c r="C17" t="s">
        <v>114</v>
      </c>
      <c r="D17" s="13">
        <v>29323</v>
      </c>
      <c r="E17" s="13">
        <v>5261</v>
      </c>
      <c r="F17" s="13">
        <v>41392</v>
      </c>
      <c r="G17" s="13">
        <v>1431</v>
      </c>
      <c r="H17" s="13">
        <f t="shared" si="0"/>
        <v>42823</v>
      </c>
      <c r="I17" s="23">
        <f t="shared" si="10"/>
        <v>2.541996092889736E-2</v>
      </c>
      <c r="J17" s="22">
        <f>H17/$CO17</f>
        <v>1.2081534772182254</v>
      </c>
      <c r="K17" s="22">
        <f>H17/$CT17</f>
        <v>10.652487562189055</v>
      </c>
      <c r="L17" s="13">
        <v>0</v>
      </c>
      <c r="M17" s="13">
        <v>71</v>
      </c>
      <c r="N17" s="13">
        <v>7344</v>
      </c>
      <c r="O17" s="13">
        <v>84822</v>
      </c>
      <c r="P17" s="13">
        <v>351782</v>
      </c>
      <c r="Q17" s="23">
        <f t="shared" si="11"/>
        <v>2.1440575665639602E-2</v>
      </c>
      <c r="R17" s="22">
        <f>P17/$CO17</f>
        <v>9.9247284525320918</v>
      </c>
      <c r="S17" s="22">
        <f>P17/$CT17</f>
        <v>87.50796019900497</v>
      </c>
      <c r="T17" s="13">
        <v>150620</v>
      </c>
      <c r="U17" s="23">
        <f t="shared" si="12"/>
        <v>3.0300012774205357E-2</v>
      </c>
      <c r="V17" s="22">
        <f>T17/$CO17</f>
        <v>4.2494004796163072</v>
      </c>
      <c r="W17" s="22">
        <f>T17/$CT17</f>
        <v>37.46766169154229</v>
      </c>
      <c r="X17" s="13">
        <v>110885</v>
      </c>
      <c r="Y17" s="13">
        <v>10992</v>
      </c>
      <c r="Z17" s="13">
        <v>7195</v>
      </c>
      <c r="AA17" s="13">
        <v>716296</v>
      </c>
      <c r="AB17" s="13">
        <f>H17+AW17</f>
        <v>91010</v>
      </c>
      <c r="AC17" s="23">
        <f t="shared" si="13"/>
        <v>2.7413542368245714E-2</v>
      </c>
      <c r="AD17" s="22">
        <f t="shared" si="1"/>
        <v>2.5676400056425446</v>
      </c>
      <c r="AE17" s="22">
        <f t="shared" si="2"/>
        <v>22.639303482587064</v>
      </c>
      <c r="AF17" s="13">
        <f>O17+AA17</f>
        <v>801118</v>
      </c>
      <c r="AG17" s="13">
        <f t="shared" si="14"/>
        <v>782931</v>
      </c>
      <c r="AH17" s="23">
        <f t="shared" si="15"/>
        <v>2.2880751728452674E-2</v>
      </c>
      <c r="AI17" s="22">
        <f t="shared" si="3"/>
        <v>22.088616165890816</v>
      </c>
      <c r="AJ17" s="22">
        <f t="shared" si="4"/>
        <v>194.7589552238806</v>
      </c>
      <c r="AK17" s="13">
        <f>AF17-AB17-P17-Y17-Z17</f>
        <v>340139</v>
      </c>
      <c r="AL17" s="23">
        <f t="shared" si="16"/>
        <v>2.3472926831523737E-2</v>
      </c>
      <c r="AM17" s="22">
        <f t="shared" si="5"/>
        <v>9.5962477077161807</v>
      </c>
      <c r="AN17" s="22">
        <f t="shared" si="6"/>
        <v>84.611691542288554</v>
      </c>
      <c r="AO17" s="13">
        <v>6448</v>
      </c>
      <c r="AP17" s="13">
        <v>9340</v>
      </c>
      <c r="AQ17" s="13">
        <v>3718</v>
      </c>
      <c r="AR17" s="13">
        <v>20076</v>
      </c>
      <c r="AS17" s="13">
        <v>2910</v>
      </c>
      <c r="AT17" s="13">
        <v>1589</v>
      </c>
      <c r="AU17" s="13">
        <v>4106</v>
      </c>
      <c r="AV17" s="13">
        <v>0</v>
      </c>
      <c r="AW17" s="13">
        <f t="shared" si="7"/>
        <v>48187</v>
      </c>
      <c r="AX17" s="23">
        <f t="shared" si="8"/>
        <v>2.078728268840861</v>
      </c>
      <c r="AY17" s="22">
        <f t="shared" si="9"/>
        <v>1.3594865284243194</v>
      </c>
      <c r="AZ17" s="22">
        <f t="shared" si="17"/>
        <v>11.98681592039801</v>
      </c>
      <c r="BA17" s="13">
        <v>1766</v>
      </c>
      <c r="BB17" s="13">
        <v>49953</v>
      </c>
      <c r="BC17" s="13">
        <v>21734</v>
      </c>
      <c r="BD17" s="13">
        <v>5010</v>
      </c>
      <c r="BE17" s="13">
        <v>33307</v>
      </c>
      <c r="BF17" s="13">
        <v>0</v>
      </c>
      <c r="BG17" s="13">
        <v>7646</v>
      </c>
      <c r="BH17" s="13">
        <v>1359</v>
      </c>
      <c r="BI17" s="13">
        <v>119009</v>
      </c>
      <c r="BJ17" s="13">
        <v>21153</v>
      </c>
      <c r="BK17" s="13">
        <v>540</v>
      </c>
      <c r="BL17" s="13">
        <v>1728</v>
      </c>
      <c r="BM17" s="13">
        <v>340</v>
      </c>
      <c r="BN17" s="13">
        <v>23761</v>
      </c>
      <c r="BO17" s="13">
        <v>2660</v>
      </c>
      <c r="BP17" s="13">
        <v>4800</v>
      </c>
      <c r="BQ17" s="13">
        <v>390</v>
      </c>
      <c r="BR17" s="13">
        <v>7850</v>
      </c>
      <c r="BS17" s="13"/>
      <c r="BT17" s="13">
        <v>5980</v>
      </c>
      <c r="BU17" s="13"/>
      <c r="BV17" s="13">
        <v>854</v>
      </c>
      <c r="BW17" s="13">
        <v>1709</v>
      </c>
      <c r="BX17" s="13">
        <v>8543</v>
      </c>
      <c r="BY17" s="13">
        <v>34441</v>
      </c>
      <c r="BZ17" s="13">
        <v>12173</v>
      </c>
      <c r="CA17" s="13">
        <v>46614</v>
      </c>
      <c r="CB17" s="13"/>
      <c r="CC17" s="13">
        <v>13969</v>
      </c>
      <c r="CD17" s="13">
        <v>0</v>
      </c>
      <c r="CE17" s="13">
        <v>573</v>
      </c>
      <c r="CF17" s="13">
        <v>279</v>
      </c>
      <c r="CG17" s="13">
        <v>40907</v>
      </c>
      <c r="CH17" s="13">
        <v>110885</v>
      </c>
      <c r="CI17" s="13">
        <v>10992</v>
      </c>
      <c r="CJ17" s="13"/>
      <c r="CK17" s="13">
        <v>20435</v>
      </c>
      <c r="CL17" s="13">
        <v>15005</v>
      </c>
      <c r="CM17" s="13">
        <v>10</v>
      </c>
      <c r="CN17" s="13">
        <v>0</v>
      </c>
      <c r="CO17" s="13">
        <v>35445</v>
      </c>
      <c r="CP17" s="13">
        <v>15</v>
      </c>
      <c r="CQ17" s="13">
        <v>3965</v>
      </c>
      <c r="CR17" s="13">
        <v>40</v>
      </c>
      <c r="CS17" s="13">
        <v>0</v>
      </c>
      <c r="CT17" s="13">
        <v>4020</v>
      </c>
      <c r="CU17" s="13">
        <v>8400</v>
      </c>
    </row>
    <row r="18" spans="1:99" x14ac:dyDescent="0.45">
      <c r="A18">
        <v>15</v>
      </c>
      <c r="B18" t="s">
        <v>135</v>
      </c>
      <c r="C18" t="s">
        <v>136</v>
      </c>
      <c r="D18" s="13">
        <v>28918</v>
      </c>
      <c r="E18" s="13">
        <v>7737</v>
      </c>
      <c r="F18" s="13">
        <v>46110</v>
      </c>
      <c r="G18" s="13">
        <v>0</v>
      </c>
      <c r="H18" s="13">
        <f t="shared" si="0"/>
        <v>46110</v>
      </c>
      <c r="I18" s="23">
        <f t="shared" si="10"/>
        <v>2.7371141639573531E-2</v>
      </c>
      <c r="J18" s="22">
        <f>H18/$CO18</f>
        <v>1.776536312849162</v>
      </c>
      <c r="K18" s="22">
        <f>H18/$CT18</f>
        <v>14.036529680365296</v>
      </c>
      <c r="L18" s="13">
        <v>0</v>
      </c>
      <c r="M18" s="13">
        <v>3353</v>
      </c>
      <c r="N18" s="13">
        <v>8224</v>
      </c>
      <c r="O18" s="13">
        <v>94342</v>
      </c>
      <c r="P18" s="13">
        <v>288788</v>
      </c>
      <c r="Q18" s="23">
        <f t="shared" si="11"/>
        <v>1.7601187568803207E-2</v>
      </c>
      <c r="R18" s="22">
        <f>P18/$CO18</f>
        <v>11.126488152571758</v>
      </c>
      <c r="S18" s="22">
        <f>P18/$CT18</f>
        <v>87.911111111111111</v>
      </c>
      <c r="T18" s="13">
        <v>173485</v>
      </c>
      <c r="U18" s="23">
        <f t="shared" si="12"/>
        <v>3.4899732546361813E-2</v>
      </c>
      <c r="V18" s="22">
        <f>T18/$CO18</f>
        <v>6.6840685802350226</v>
      </c>
      <c r="W18" s="22">
        <f>T18/$CT18</f>
        <v>52.81126331811263</v>
      </c>
      <c r="X18" s="13">
        <v>142383</v>
      </c>
      <c r="Y18" s="13">
        <v>4993</v>
      </c>
      <c r="Z18" s="13">
        <v>2900</v>
      </c>
      <c r="AA18" s="13">
        <v>706891</v>
      </c>
      <c r="AB18" s="13">
        <f>H18+AW18</f>
        <v>107365</v>
      </c>
      <c r="AC18" s="23">
        <f t="shared" si="13"/>
        <v>3.2339907442772237E-2</v>
      </c>
      <c r="AD18" s="22">
        <f t="shared" si="1"/>
        <v>4.1365825467154691</v>
      </c>
      <c r="AE18" s="22">
        <f t="shared" si="2"/>
        <v>32.683409436834097</v>
      </c>
      <c r="AF18" s="13">
        <f>O18+AA18</f>
        <v>801233</v>
      </c>
      <c r="AG18" s="13">
        <f t="shared" si="14"/>
        <v>793340</v>
      </c>
      <c r="AH18" s="23">
        <f t="shared" si="15"/>
        <v>2.3184949345792471E-2</v>
      </c>
      <c r="AI18" s="22">
        <f t="shared" si="3"/>
        <v>30.565979580042381</v>
      </c>
      <c r="AJ18" s="22">
        <f t="shared" si="4"/>
        <v>241.50380517503805</v>
      </c>
      <c r="AK18" s="13">
        <f>AF18-AB18-P18-Y18-Z18</f>
        <v>397187</v>
      </c>
      <c r="AL18" s="23">
        <f t="shared" si="16"/>
        <v>2.7409798316077892E-2</v>
      </c>
      <c r="AM18" s="22">
        <f t="shared" si="5"/>
        <v>15.302908880755153</v>
      </c>
      <c r="AN18" s="22">
        <f t="shared" si="6"/>
        <v>120.90928462709284</v>
      </c>
      <c r="AO18" s="13">
        <v>9664</v>
      </c>
      <c r="AP18" s="13">
        <v>12163</v>
      </c>
      <c r="AQ18" s="13">
        <v>7145</v>
      </c>
      <c r="AR18" s="13">
        <v>26562</v>
      </c>
      <c r="AS18" s="13">
        <v>1995</v>
      </c>
      <c r="AT18" s="13">
        <v>1413</v>
      </c>
      <c r="AU18" s="13">
        <v>2313</v>
      </c>
      <c r="AV18" s="13">
        <v>0</v>
      </c>
      <c r="AW18" s="13">
        <f t="shared" si="7"/>
        <v>61255</v>
      </c>
      <c r="AX18" s="23">
        <f t="shared" si="8"/>
        <v>2.6424658125188731</v>
      </c>
      <c r="AY18" s="22">
        <f t="shared" si="9"/>
        <v>2.3600462338663069</v>
      </c>
      <c r="AZ18" s="22">
        <f t="shared" si="17"/>
        <v>18.646879756468799</v>
      </c>
      <c r="BA18" s="13">
        <v>3881</v>
      </c>
      <c r="BB18" s="13">
        <v>65136</v>
      </c>
      <c r="BC18" s="13">
        <v>23047</v>
      </c>
      <c r="BD18" s="13">
        <v>742</v>
      </c>
      <c r="BE18" s="13">
        <v>44886</v>
      </c>
      <c r="BF18" s="13">
        <v>679</v>
      </c>
      <c r="BG18" s="13">
        <v>14303</v>
      </c>
      <c r="BH18" s="13">
        <v>435</v>
      </c>
      <c r="BI18" s="13">
        <v>149228</v>
      </c>
      <c r="BJ18" s="13">
        <v>16983</v>
      </c>
      <c r="BK18" s="13">
        <v>32</v>
      </c>
      <c r="BL18" s="13">
        <v>533</v>
      </c>
      <c r="BM18" s="13">
        <v>401</v>
      </c>
      <c r="BN18" s="13">
        <v>17949</v>
      </c>
      <c r="BO18" s="13">
        <v>1261</v>
      </c>
      <c r="BP18" s="13">
        <v>2189</v>
      </c>
      <c r="BQ18" s="13">
        <v>2858</v>
      </c>
      <c r="BR18" s="13">
        <v>6308</v>
      </c>
      <c r="BS18" s="13"/>
      <c r="BT18" s="13">
        <v>2614</v>
      </c>
      <c r="BU18" s="13"/>
      <c r="BV18" s="13">
        <v>116</v>
      </c>
      <c r="BW18" s="13">
        <v>19613</v>
      </c>
      <c r="BX18" s="13">
        <v>22343</v>
      </c>
      <c r="BY18" s="13">
        <v>46976</v>
      </c>
      <c r="BZ18" s="13">
        <v>2945</v>
      </c>
      <c r="CA18" s="13">
        <v>49921</v>
      </c>
      <c r="CB18" s="13"/>
      <c r="CC18" s="13">
        <v>5108</v>
      </c>
      <c r="CD18" s="13">
        <v>0</v>
      </c>
      <c r="CE18" s="13">
        <v>22203</v>
      </c>
      <c r="CF18" s="13">
        <v>155</v>
      </c>
      <c r="CG18" s="13">
        <v>42653</v>
      </c>
      <c r="CH18" s="13">
        <v>142383</v>
      </c>
      <c r="CI18" s="13">
        <v>4993</v>
      </c>
      <c r="CJ18" s="13"/>
      <c r="CK18" s="13">
        <v>14485</v>
      </c>
      <c r="CL18" s="13">
        <v>11450</v>
      </c>
      <c r="CM18" s="13">
        <v>20</v>
      </c>
      <c r="CN18" s="13">
        <v>0</v>
      </c>
      <c r="CO18" s="13">
        <v>25955</v>
      </c>
      <c r="CP18" s="13">
        <v>0</v>
      </c>
      <c r="CQ18" s="13">
        <v>3285</v>
      </c>
      <c r="CR18" s="13">
        <v>0</v>
      </c>
      <c r="CS18" s="13">
        <v>0</v>
      </c>
      <c r="CT18" s="13">
        <v>3285</v>
      </c>
      <c r="CU18" s="13">
        <v>7335</v>
      </c>
    </row>
    <row r="19" spans="1:99" x14ac:dyDescent="0.45">
      <c r="A19">
        <v>17</v>
      </c>
      <c r="B19" t="s">
        <v>229</v>
      </c>
      <c r="C19" t="s">
        <v>230</v>
      </c>
      <c r="D19" s="13">
        <v>7735</v>
      </c>
      <c r="E19" s="13">
        <v>0</v>
      </c>
      <c r="F19" s="13">
        <v>541</v>
      </c>
      <c r="G19" s="13">
        <v>370</v>
      </c>
      <c r="H19" s="13">
        <f t="shared" si="0"/>
        <v>911</v>
      </c>
      <c r="I19" s="23">
        <f t="shared" si="10"/>
        <v>5.4077445312625217E-4</v>
      </c>
      <c r="J19" s="22">
        <f>H19/$CO19</f>
        <v>0.16948837209302325</v>
      </c>
      <c r="K19" s="22">
        <f>H19/$CT19</f>
        <v>4.7947368421052632</v>
      </c>
      <c r="L19" s="13">
        <v>104</v>
      </c>
      <c r="M19" s="13">
        <v>0</v>
      </c>
      <c r="N19" s="13">
        <v>275</v>
      </c>
      <c r="O19" s="13">
        <v>9025</v>
      </c>
      <c r="P19" s="13">
        <v>20639</v>
      </c>
      <c r="Q19" s="23">
        <f t="shared" si="11"/>
        <v>1.2579155305363428E-3</v>
      </c>
      <c r="R19" s="22">
        <f>P19/$CO19</f>
        <v>3.8398139534883722</v>
      </c>
      <c r="S19" s="22">
        <f>P19/$CT19</f>
        <v>108.62631578947368</v>
      </c>
      <c r="T19" s="13">
        <v>3172</v>
      </c>
      <c r="U19" s="23">
        <f t="shared" si="12"/>
        <v>6.3810676218151239E-4</v>
      </c>
      <c r="V19" s="22">
        <f>T19/$CO19</f>
        <v>0.59013953488372095</v>
      </c>
      <c r="W19" s="22">
        <f>T19/$CT19</f>
        <v>16.694736842105264</v>
      </c>
      <c r="X19" s="13">
        <v>9700</v>
      </c>
      <c r="Y19" s="13">
        <v>57</v>
      </c>
      <c r="Z19" s="13">
        <v>1592</v>
      </c>
      <c r="AA19" s="13">
        <v>44185</v>
      </c>
      <c r="AB19" s="13">
        <f>H19+AW19</f>
        <v>1666</v>
      </c>
      <c r="AC19" s="23">
        <f t="shared" si="13"/>
        <v>5.0182355329631207E-4</v>
      </c>
      <c r="AD19" s="22">
        <f t="shared" si="1"/>
        <v>0.30995348837209302</v>
      </c>
      <c r="AE19" s="22">
        <f t="shared" si="2"/>
        <v>8.7684210526315791</v>
      </c>
      <c r="AF19" s="13">
        <f>O19+AA19</f>
        <v>53210</v>
      </c>
      <c r="AG19" s="13">
        <f t="shared" si="14"/>
        <v>51561</v>
      </c>
      <c r="AH19" s="23">
        <f t="shared" si="15"/>
        <v>1.5068434381455688E-3</v>
      </c>
      <c r="AI19" s="22">
        <f t="shared" si="3"/>
        <v>9.5927441860465112</v>
      </c>
      <c r="AJ19" s="22">
        <f t="shared" si="4"/>
        <v>271.37368421052633</v>
      </c>
      <c r="AK19" s="13">
        <f>AF19-AB19-P19-Y19-Z19</f>
        <v>29256</v>
      </c>
      <c r="AL19" s="23">
        <f t="shared" si="16"/>
        <v>2.0189509211912143E-3</v>
      </c>
      <c r="AM19" s="22">
        <f t="shared" si="5"/>
        <v>5.4429767441860468</v>
      </c>
      <c r="AN19" s="22">
        <f t="shared" si="6"/>
        <v>153.97894736842105</v>
      </c>
      <c r="AO19" s="13">
        <v>98</v>
      </c>
      <c r="AP19" s="13">
        <v>0</v>
      </c>
      <c r="AQ19" s="13">
        <v>32</v>
      </c>
      <c r="AR19" s="13">
        <v>176</v>
      </c>
      <c r="AS19" s="13">
        <v>0</v>
      </c>
      <c r="AT19" s="13">
        <v>0</v>
      </c>
      <c r="AU19" s="13">
        <v>0</v>
      </c>
      <c r="AV19" s="13">
        <v>449</v>
      </c>
      <c r="AW19" s="13">
        <f t="shared" si="7"/>
        <v>755</v>
      </c>
      <c r="AX19" s="23">
        <f t="shared" si="8"/>
        <v>3.25697769725206E-2</v>
      </c>
      <c r="AY19" s="22">
        <f t="shared" si="9"/>
        <v>0.14046511627906977</v>
      </c>
      <c r="AZ19" s="22">
        <f t="shared" si="17"/>
        <v>3.9736842105263159</v>
      </c>
      <c r="BA19" s="13">
        <v>10</v>
      </c>
      <c r="BB19" s="13">
        <v>765</v>
      </c>
      <c r="BC19" s="13">
        <v>0</v>
      </c>
      <c r="BD19" s="13">
        <v>184</v>
      </c>
      <c r="BE19" s="13">
        <v>370</v>
      </c>
      <c r="BF19" s="13">
        <v>0</v>
      </c>
      <c r="BG19" s="13">
        <v>1018</v>
      </c>
      <c r="BH19" s="13">
        <v>22</v>
      </c>
      <c r="BI19" s="13">
        <v>2359</v>
      </c>
      <c r="BJ19" s="13">
        <v>431</v>
      </c>
      <c r="BK19" s="13">
        <v>0</v>
      </c>
      <c r="BL19" s="13">
        <v>130</v>
      </c>
      <c r="BM19" s="13">
        <v>0</v>
      </c>
      <c r="BN19" s="13">
        <v>561</v>
      </c>
      <c r="BO19" s="13">
        <v>0</v>
      </c>
      <c r="BP19" s="13">
        <v>174</v>
      </c>
      <c r="BQ19" s="13">
        <v>78</v>
      </c>
      <c r="BR19" s="13">
        <v>252</v>
      </c>
      <c r="BS19" s="13"/>
      <c r="BT19" s="13">
        <v>0</v>
      </c>
      <c r="BU19" s="13"/>
      <c r="BV19" s="13">
        <v>0</v>
      </c>
      <c r="BW19" s="13">
        <v>846</v>
      </c>
      <c r="BX19" s="13">
        <v>846</v>
      </c>
      <c r="BY19" s="13">
        <v>3240</v>
      </c>
      <c r="BZ19" s="13">
        <v>1321</v>
      </c>
      <c r="CA19" s="13">
        <v>4561</v>
      </c>
      <c r="CB19" s="13"/>
      <c r="CC19" s="13">
        <v>0</v>
      </c>
      <c r="CD19" s="13">
        <v>0</v>
      </c>
      <c r="CE19" s="13">
        <v>275</v>
      </c>
      <c r="CF19" s="13">
        <v>501</v>
      </c>
      <c r="CG19" s="13">
        <v>3517</v>
      </c>
      <c r="CH19" s="13">
        <v>9700</v>
      </c>
      <c r="CI19" s="13">
        <v>57</v>
      </c>
      <c r="CJ19" s="13"/>
      <c r="CK19" s="13">
        <v>2890</v>
      </c>
      <c r="CL19" s="13">
        <v>2485</v>
      </c>
      <c r="CM19" s="13">
        <v>5</v>
      </c>
      <c r="CN19" s="13">
        <v>0</v>
      </c>
      <c r="CO19" s="13">
        <v>5375</v>
      </c>
      <c r="CP19" s="13">
        <v>0</v>
      </c>
      <c r="CQ19" s="13">
        <v>190</v>
      </c>
      <c r="CR19" s="13">
        <v>0</v>
      </c>
      <c r="CS19" s="13">
        <v>0</v>
      </c>
      <c r="CT19" s="13">
        <v>190</v>
      </c>
      <c r="CU19" s="13">
        <v>585</v>
      </c>
    </row>
    <row r="20" spans="1:99" x14ac:dyDescent="0.45">
      <c r="A20">
        <v>18</v>
      </c>
      <c r="B20" t="s">
        <v>333</v>
      </c>
      <c r="C20" t="s">
        <v>334</v>
      </c>
      <c r="D20" s="13">
        <v>34357</v>
      </c>
      <c r="E20" s="13">
        <v>241</v>
      </c>
      <c r="F20" s="13">
        <v>70694</v>
      </c>
      <c r="G20" s="13">
        <v>7465</v>
      </c>
      <c r="H20" s="13">
        <f t="shared" si="0"/>
        <v>78159</v>
      </c>
      <c r="I20" s="23">
        <f t="shared" si="10"/>
        <v>4.6395598772661625E-2</v>
      </c>
      <c r="J20" s="22">
        <f>H20/$CO20</f>
        <v>1.9418385093167703</v>
      </c>
      <c r="K20" s="22">
        <f>H20/$CT20</f>
        <v>15.385629921259843</v>
      </c>
      <c r="L20" s="13">
        <v>0</v>
      </c>
      <c r="M20" s="13">
        <v>0</v>
      </c>
      <c r="N20" s="13">
        <v>18896</v>
      </c>
      <c r="O20" s="13">
        <v>131653</v>
      </c>
      <c r="P20" s="13">
        <v>483283</v>
      </c>
      <c r="Q20" s="23">
        <f t="shared" si="11"/>
        <v>2.9455360789970221E-2</v>
      </c>
      <c r="R20" s="22">
        <f>P20/$CO20</f>
        <v>12.007031055900621</v>
      </c>
      <c r="S20" s="22">
        <f>P20/$CT20</f>
        <v>95.134448818897638</v>
      </c>
      <c r="T20" s="13">
        <v>323530</v>
      </c>
      <c r="U20" s="23">
        <f t="shared" si="12"/>
        <v>6.5084073382277646E-2</v>
      </c>
      <c r="V20" s="22">
        <f>T20/$CO20</f>
        <v>8.0380124223602483</v>
      </c>
      <c r="W20" s="22">
        <f>T20/$CT20</f>
        <v>63.687007874015748</v>
      </c>
      <c r="X20" s="13">
        <v>145649</v>
      </c>
      <c r="Y20" s="13">
        <v>7639</v>
      </c>
      <c r="Z20" s="13">
        <v>6138</v>
      </c>
      <c r="AA20" s="13">
        <v>1097892</v>
      </c>
      <c r="AB20" s="13">
        <f>H20+AW20</f>
        <v>223223</v>
      </c>
      <c r="AC20" s="23">
        <f t="shared" si="13"/>
        <v>6.7238030634731494E-2</v>
      </c>
      <c r="AD20" s="22">
        <f t="shared" si="1"/>
        <v>5.5459130434782606</v>
      </c>
      <c r="AE20" s="22">
        <f t="shared" si="2"/>
        <v>43.941535433070868</v>
      </c>
      <c r="AF20" s="13">
        <f>O20+AA20</f>
        <v>1229545</v>
      </c>
      <c r="AG20" s="13">
        <f t="shared" si="14"/>
        <v>1215768</v>
      </c>
      <c r="AH20" s="23">
        <f t="shared" si="15"/>
        <v>3.553018818695064E-2</v>
      </c>
      <c r="AI20" s="22">
        <f t="shared" si="3"/>
        <v>30.205416149068324</v>
      </c>
      <c r="AJ20" s="22">
        <f t="shared" si="4"/>
        <v>239.3244094488189</v>
      </c>
      <c r="AK20" s="13">
        <f>AF20-AB20-P20-Y20-Z20</f>
        <v>509262</v>
      </c>
      <c r="AL20" s="23">
        <f t="shared" si="16"/>
        <v>3.5144072464714252E-2</v>
      </c>
      <c r="AM20" s="22">
        <f t="shared" si="5"/>
        <v>12.652472049689441</v>
      </c>
      <c r="AN20" s="22">
        <f t="shared" si="6"/>
        <v>100.24842519685039</v>
      </c>
      <c r="AO20" s="13">
        <v>11987</v>
      </c>
      <c r="AP20" s="13">
        <v>13803</v>
      </c>
      <c r="AQ20" s="13">
        <v>5888</v>
      </c>
      <c r="AR20" s="13">
        <v>84982</v>
      </c>
      <c r="AS20" s="13">
        <v>5982</v>
      </c>
      <c r="AT20" s="13">
        <v>2508</v>
      </c>
      <c r="AU20" s="13">
        <v>14342</v>
      </c>
      <c r="AV20" s="13">
        <v>5572</v>
      </c>
      <c r="AW20" s="13">
        <f t="shared" si="7"/>
        <v>145064</v>
      </c>
      <c r="AX20" s="23">
        <f t="shared" si="8"/>
        <v>6.257883611578448</v>
      </c>
      <c r="AY20" s="22">
        <f t="shared" si="9"/>
        <v>3.6040745341614908</v>
      </c>
      <c r="AZ20" s="22">
        <f t="shared" si="17"/>
        <v>28.555905511811023</v>
      </c>
      <c r="BA20" s="13">
        <v>4209</v>
      </c>
      <c r="BB20" s="13">
        <v>149273</v>
      </c>
      <c r="BC20" s="13">
        <v>55327</v>
      </c>
      <c r="BD20" s="13">
        <v>3502</v>
      </c>
      <c r="BE20" s="13">
        <v>43451</v>
      </c>
      <c r="BF20" s="13">
        <v>0</v>
      </c>
      <c r="BG20" s="13">
        <v>24492</v>
      </c>
      <c r="BH20" s="13">
        <v>1630</v>
      </c>
      <c r="BI20" s="13">
        <v>277675</v>
      </c>
      <c r="BJ20" s="13">
        <v>28444</v>
      </c>
      <c r="BK20" s="13">
        <v>637</v>
      </c>
      <c r="BL20" s="13">
        <v>2637</v>
      </c>
      <c r="BM20" s="13">
        <v>1603</v>
      </c>
      <c r="BN20" s="13">
        <v>33321</v>
      </c>
      <c r="BO20" s="13">
        <v>732</v>
      </c>
      <c r="BP20" s="13">
        <v>4324</v>
      </c>
      <c r="BQ20" s="13">
        <v>7478</v>
      </c>
      <c r="BR20" s="13">
        <v>12534</v>
      </c>
      <c r="BS20" s="13"/>
      <c r="BT20" s="13">
        <v>1173</v>
      </c>
      <c r="BU20" s="13"/>
      <c r="BV20" s="13">
        <v>14</v>
      </c>
      <c r="BW20" s="13">
        <v>8235</v>
      </c>
      <c r="BX20" s="13">
        <v>9422</v>
      </c>
      <c r="BY20" s="13">
        <v>43369</v>
      </c>
      <c r="BZ20" s="13">
        <v>11219</v>
      </c>
      <c r="CA20" s="13">
        <v>54588</v>
      </c>
      <c r="CB20" s="13"/>
      <c r="CC20" s="13">
        <v>21574</v>
      </c>
      <c r="CD20" s="13">
        <v>404</v>
      </c>
      <c r="CE20" s="13">
        <v>2146</v>
      </c>
      <c r="CF20" s="13">
        <v>2490</v>
      </c>
      <c r="CG20" s="13">
        <v>55025</v>
      </c>
      <c r="CH20" s="13">
        <v>145649</v>
      </c>
      <c r="CI20" s="13">
        <v>7639</v>
      </c>
      <c r="CJ20" s="13"/>
      <c r="CK20" s="13">
        <v>21920</v>
      </c>
      <c r="CL20" s="13">
        <v>18330</v>
      </c>
      <c r="CM20" s="13">
        <v>0</v>
      </c>
      <c r="CN20" s="13">
        <v>0</v>
      </c>
      <c r="CO20" s="13">
        <v>40250</v>
      </c>
      <c r="CP20" s="13">
        <v>5</v>
      </c>
      <c r="CQ20" s="13">
        <v>5075</v>
      </c>
      <c r="CR20" s="13">
        <v>0</v>
      </c>
      <c r="CS20" s="13">
        <v>0</v>
      </c>
      <c r="CT20" s="13">
        <v>5080</v>
      </c>
      <c r="CU20" s="13">
        <v>10925</v>
      </c>
    </row>
    <row r="21" spans="1:99" x14ac:dyDescent="0.45">
      <c r="A21">
        <v>19</v>
      </c>
      <c r="B21" t="s">
        <v>433</v>
      </c>
      <c r="C21" t="s">
        <v>434</v>
      </c>
      <c r="D21" s="13">
        <v>4210</v>
      </c>
      <c r="E21" s="13">
        <v>1013</v>
      </c>
      <c r="F21" s="13">
        <v>13043</v>
      </c>
      <c r="G21" s="13">
        <v>0</v>
      </c>
      <c r="H21" s="13">
        <f t="shared" si="0"/>
        <v>13043</v>
      </c>
      <c r="I21" s="23">
        <f t="shared" si="10"/>
        <v>7.7423942833432565E-3</v>
      </c>
      <c r="J21" s="22">
        <f>H21/$CO21</f>
        <v>1.1814311594202898</v>
      </c>
      <c r="K21" s="22">
        <f>H21/$CT21</f>
        <v>11.341739130434783</v>
      </c>
      <c r="L21" s="13">
        <v>0</v>
      </c>
      <c r="M21" s="13">
        <v>0</v>
      </c>
      <c r="N21" s="13">
        <v>2267</v>
      </c>
      <c r="O21" s="13">
        <v>20533</v>
      </c>
      <c r="P21" s="13">
        <v>114654</v>
      </c>
      <c r="Q21" s="23">
        <f t="shared" si="11"/>
        <v>6.987986202728517E-3</v>
      </c>
      <c r="R21" s="22">
        <f>P21/$CO21</f>
        <v>10.385326086956521</v>
      </c>
      <c r="S21" s="22">
        <f>P21/$CT21</f>
        <v>99.699130434782603</v>
      </c>
      <c r="T21" s="13">
        <v>16410</v>
      </c>
      <c r="U21" s="23">
        <f t="shared" si="12"/>
        <v>3.3011765344888458E-3</v>
      </c>
      <c r="V21" s="22">
        <f>T21/$CO21</f>
        <v>1.486413043478261</v>
      </c>
      <c r="W21" s="22">
        <f>T21/$CT21</f>
        <v>14.269565217391305</v>
      </c>
      <c r="X21" s="13">
        <v>34479</v>
      </c>
      <c r="Y21" s="13">
        <v>1839</v>
      </c>
      <c r="Z21" s="13">
        <v>768</v>
      </c>
      <c r="AA21" s="13">
        <v>188683</v>
      </c>
      <c r="AB21" s="13">
        <f>H21+AW21</f>
        <v>20955</v>
      </c>
      <c r="AC21" s="23">
        <f t="shared" si="13"/>
        <v>6.31195231652114E-3</v>
      </c>
      <c r="AD21" s="22">
        <f t="shared" si="1"/>
        <v>1.8980978260869565</v>
      </c>
      <c r="AE21" s="22">
        <f t="shared" si="2"/>
        <v>18.221739130434784</v>
      </c>
      <c r="AF21" s="13">
        <f>O21+AA21</f>
        <v>209216</v>
      </c>
      <c r="AG21" s="13">
        <f t="shared" si="14"/>
        <v>206609</v>
      </c>
      <c r="AH21" s="23">
        <f t="shared" si="15"/>
        <v>6.0380406879582986E-3</v>
      </c>
      <c r="AI21" s="22">
        <f t="shared" si="3"/>
        <v>18.714583333333334</v>
      </c>
      <c r="AJ21" s="22">
        <f t="shared" si="4"/>
        <v>179.66</v>
      </c>
      <c r="AK21" s="13">
        <f>AF21-AB21-P21-Y21-Z21</f>
        <v>71000</v>
      </c>
      <c r="AL21" s="23">
        <f t="shared" si="16"/>
        <v>4.8996963154421726E-3</v>
      </c>
      <c r="AM21" s="22">
        <f t="shared" si="5"/>
        <v>6.4311594202898554</v>
      </c>
      <c r="AN21" s="22">
        <f t="shared" si="6"/>
        <v>61.739130434782609</v>
      </c>
      <c r="AO21" s="13">
        <v>663</v>
      </c>
      <c r="AP21" s="13">
        <v>68</v>
      </c>
      <c r="AQ21" s="13">
        <v>364</v>
      </c>
      <c r="AR21" s="13">
        <v>2000</v>
      </c>
      <c r="AS21" s="13">
        <v>666</v>
      </c>
      <c r="AT21" s="13">
        <v>2563</v>
      </c>
      <c r="AU21" s="13">
        <v>1588</v>
      </c>
      <c r="AV21" s="13">
        <v>0</v>
      </c>
      <c r="AW21" s="13">
        <f t="shared" si="7"/>
        <v>7912</v>
      </c>
      <c r="AX21" s="23">
        <f t="shared" si="8"/>
        <v>0.34131400716103705</v>
      </c>
      <c r="AY21" s="22">
        <f t="shared" si="9"/>
        <v>0.71666666666666667</v>
      </c>
      <c r="AZ21" s="22">
        <f t="shared" si="17"/>
        <v>6.88</v>
      </c>
      <c r="BA21" s="13">
        <v>956</v>
      </c>
      <c r="BB21" s="13">
        <v>8868</v>
      </c>
      <c r="BC21" s="13">
        <v>1084</v>
      </c>
      <c r="BD21" s="13">
        <v>289</v>
      </c>
      <c r="BE21" s="13">
        <v>557</v>
      </c>
      <c r="BF21" s="13">
        <v>0</v>
      </c>
      <c r="BG21" s="13">
        <v>1072</v>
      </c>
      <c r="BH21" s="13">
        <v>114</v>
      </c>
      <c r="BI21" s="13">
        <v>11984</v>
      </c>
      <c r="BJ21" s="13">
        <v>1987</v>
      </c>
      <c r="BK21" s="13">
        <v>77</v>
      </c>
      <c r="BL21" s="13">
        <v>437</v>
      </c>
      <c r="BM21" s="13">
        <v>286</v>
      </c>
      <c r="BN21" s="13">
        <v>2787</v>
      </c>
      <c r="BO21" s="13">
        <v>105</v>
      </c>
      <c r="BP21" s="13">
        <v>807</v>
      </c>
      <c r="BQ21" s="13">
        <v>727</v>
      </c>
      <c r="BR21" s="13">
        <v>1639</v>
      </c>
      <c r="BS21" s="13"/>
      <c r="BT21" s="13">
        <v>1218</v>
      </c>
      <c r="BU21" s="13"/>
      <c r="BV21" s="13">
        <v>0</v>
      </c>
      <c r="BW21" s="13">
        <v>0</v>
      </c>
      <c r="BX21" s="13">
        <v>1218</v>
      </c>
      <c r="BY21" s="13">
        <v>22020</v>
      </c>
      <c r="BZ21" s="13">
        <v>5849</v>
      </c>
      <c r="CA21" s="13">
        <v>27869</v>
      </c>
      <c r="CB21" s="13"/>
      <c r="CC21" s="13">
        <v>0</v>
      </c>
      <c r="CD21" s="13">
        <v>0</v>
      </c>
      <c r="CE21" s="13">
        <v>282</v>
      </c>
      <c r="CF21" s="13">
        <v>0</v>
      </c>
      <c r="CG21" s="13">
        <v>5110</v>
      </c>
      <c r="CH21" s="13">
        <v>34479</v>
      </c>
      <c r="CI21" s="13">
        <v>1839</v>
      </c>
      <c r="CJ21" s="13"/>
      <c r="CK21" s="13">
        <v>6335</v>
      </c>
      <c r="CL21" s="13">
        <v>4705</v>
      </c>
      <c r="CM21" s="13">
        <v>0</v>
      </c>
      <c r="CN21" s="13">
        <v>0</v>
      </c>
      <c r="CO21" s="13">
        <v>11040</v>
      </c>
      <c r="CP21" s="13">
        <v>0</v>
      </c>
      <c r="CQ21" s="13">
        <v>1145</v>
      </c>
      <c r="CR21" s="13">
        <v>0</v>
      </c>
      <c r="CS21" s="13">
        <v>0</v>
      </c>
      <c r="CT21" s="13">
        <v>1150</v>
      </c>
      <c r="CU21" s="13">
        <v>2220</v>
      </c>
    </row>
    <row r="22" spans="1:99" x14ac:dyDescent="0.45">
      <c r="A22">
        <v>20</v>
      </c>
      <c r="B22" t="s">
        <v>459</v>
      </c>
      <c r="C22" t="s">
        <v>460</v>
      </c>
      <c r="D22" s="13">
        <v>17945</v>
      </c>
      <c r="E22" s="13">
        <v>7733</v>
      </c>
      <c r="F22" s="13">
        <v>47430</v>
      </c>
      <c r="G22" s="13">
        <v>0</v>
      </c>
      <c r="H22" s="13">
        <f t="shared" si="0"/>
        <v>47430</v>
      </c>
      <c r="I22" s="23">
        <f t="shared" si="10"/>
        <v>2.8154700671545706E-2</v>
      </c>
      <c r="J22" s="22">
        <f>H22/$CO22</f>
        <v>2.0880475456746641</v>
      </c>
      <c r="K22" s="22">
        <f>H22/$CT22</f>
        <v>17.341864716636199</v>
      </c>
      <c r="L22" s="13">
        <v>0</v>
      </c>
      <c r="M22" s="13">
        <v>1</v>
      </c>
      <c r="N22" s="13">
        <v>6532</v>
      </c>
      <c r="O22" s="13">
        <v>79641</v>
      </c>
      <c r="P22" s="13">
        <v>250701</v>
      </c>
      <c r="Q22" s="23">
        <f t="shared" si="11"/>
        <v>1.5279843084499816E-2</v>
      </c>
      <c r="R22" s="22">
        <f>P22/$CO22</f>
        <v>11.03680387409201</v>
      </c>
      <c r="S22" s="22">
        <f>P22/$CT22</f>
        <v>91.663985374771485</v>
      </c>
      <c r="T22" s="13">
        <v>122209</v>
      </c>
      <c r="U22" s="23">
        <f t="shared" si="12"/>
        <v>2.4584612011172905E-2</v>
      </c>
      <c r="V22" s="22">
        <f>T22/$CO22</f>
        <v>5.380101254677526</v>
      </c>
      <c r="W22" s="22">
        <f>T22/$CT22</f>
        <v>44.683363802559413</v>
      </c>
      <c r="X22" s="13">
        <v>118316</v>
      </c>
      <c r="Y22" s="13">
        <v>7867</v>
      </c>
      <c r="Z22" s="13">
        <v>5576</v>
      </c>
      <c r="AA22" s="13">
        <v>584310</v>
      </c>
      <c r="AB22" s="13">
        <f>H22+AW22</f>
        <v>92892</v>
      </c>
      <c r="AC22" s="23">
        <f t="shared" si="13"/>
        <v>2.7980428278992209E-2</v>
      </c>
      <c r="AD22" s="22">
        <f t="shared" si="1"/>
        <v>4.0894563064054585</v>
      </c>
      <c r="AE22" s="22">
        <f t="shared" si="2"/>
        <v>33.964168190127971</v>
      </c>
      <c r="AF22" s="13">
        <f>O22+AA22</f>
        <v>663951</v>
      </c>
      <c r="AG22" s="13">
        <f t="shared" si="14"/>
        <v>650508</v>
      </c>
      <c r="AH22" s="23">
        <f t="shared" si="15"/>
        <v>1.9010758349550971E-2</v>
      </c>
      <c r="AI22" s="22">
        <f t="shared" si="3"/>
        <v>28.637816420867267</v>
      </c>
      <c r="AJ22" s="22">
        <f t="shared" si="4"/>
        <v>237.84570383912248</v>
      </c>
      <c r="AK22" s="13">
        <f>AF22-AB22-P22-Y22-Z22</f>
        <v>306915</v>
      </c>
      <c r="AL22" s="23">
        <f t="shared" si="16"/>
        <v>2.1180144995125837E-2</v>
      </c>
      <c r="AM22" s="22">
        <f t="shared" si="5"/>
        <v>13.511556240369799</v>
      </c>
      <c r="AN22" s="22">
        <f t="shared" si="6"/>
        <v>112.21755027422303</v>
      </c>
      <c r="AO22" s="13">
        <v>3039</v>
      </c>
      <c r="AP22" s="13">
        <v>5842</v>
      </c>
      <c r="AQ22" s="13">
        <v>4655</v>
      </c>
      <c r="AR22" s="13">
        <v>26603</v>
      </c>
      <c r="AS22" s="13">
        <v>2628</v>
      </c>
      <c r="AT22" s="13">
        <v>740</v>
      </c>
      <c r="AU22" s="13">
        <v>1955</v>
      </c>
      <c r="AV22" s="13">
        <v>0</v>
      </c>
      <c r="AW22" s="13">
        <f t="shared" si="7"/>
        <v>45462</v>
      </c>
      <c r="AX22" s="23">
        <f t="shared" si="8"/>
        <v>1.9611751002976576</v>
      </c>
      <c r="AY22" s="22">
        <f t="shared" si="9"/>
        <v>2.0014087607307944</v>
      </c>
      <c r="AZ22" s="22">
        <f t="shared" si="17"/>
        <v>16.622303473491773</v>
      </c>
      <c r="BA22" s="13">
        <v>2561</v>
      </c>
      <c r="BB22" s="13">
        <v>48023</v>
      </c>
      <c r="BC22" s="13">
        <v>14796</v>
      </c>
      <c r="BD22" s="13">
        <v>1099</v>
      </c>
      <c r="BE22" s="13">
        <v>20616</v>
      </c>
      <c r="BF22" s="13">
        <v>0</v>
      </c>
      <c r="BG22" s="13">
        <v>8481</v>
      </c>
      <c r="BH22" s="13">
        <v>382</v>
      </c>
      <c r="BI22" s="13">
        <v>93397</v>
      </c>
      <c r="BJ22" s="13">
        <v>16420</v>
      </c>
      <c r="BK22" s="13">
        <v>15</v>
      </c>
      <c r="BL22" s="13">
        <v>2894</v>
      </c>
      <c r="BM22" s="13">
        <v>541</v>
      </c>
      <c r="BN22" s="13">
        <v>19870</v>
      </c>
      <c r="BO22" s="13">
        <v>2482</v>
      </c>
      <c r="BP22" s="13">
        <v>3923</v>
      </c>
      <c r="BQ22" s="13">
        <v>2537</v>
      </c>
      <c r="BR22" s="13">
        <v>8942</v>
      </c>
      <c r="BS22" s="13"/>
      <c r="BT22" s="13">
        <v>25403</v>
      </c>
      <c r="BU22" s="13"/>
      <c r="BV22" s="13">
        <v>739</v>
      </c>
      <c r="BW22" s="13">
        <v>15575</v>
      </c>
      <c r="BX22" s="13">
        <v>41717</v>
      </c>
      <c r="BY22" s="13">
        <v>38738</v>
      </c>
      <c r="BZ22" s="13">
        <v>3163</v>
      </c>
      <c r="CA22" s="13">
        <v>41901</v>
      </c>
      <c r="CB22" s="13"/>
      <c r="CC22" s="13">
        <v>10195</v>
      </c>
      <c r="CD22" s="13">
        <v>0</v>
      </c>
      <c r="CE22" s="13">
        <v>0</v>
      </c>
      <c r="CF22" s="13">
        <v>397</v>
      </c>
      <c r="CG22" s="13">
        <v>24106</v>
      </c>
      <c r="CH22" s="13">
        <v>118316</v>
      </c>
      <c r="CI22" s="13">
        <v>7867</v>
      </c>
      <c r="CJ22" s="13"/>
      <c r="CK22" s="13">
        <v>12090</v>
      </c>
      <c r="CL22" s="13">
        <v>10625</v>
      </c>
      <c r="CM22" s="13">
        <v>0</v>
      </c>
      <c r="CN22" s="13">
        <v>0</v>
      </c>
      <c r="CO22" s="13">
        <v>22715</v>
      </c>
      <c r="CP22" s="13">
        <v>5</v>
      </c>
      <c r="CQ22" s="13">
        <v>2725</v>
      </c>
      <c r="CR22" s="13">
        <v>5</v>
      </c>
      <c r="CS22" s="13">
        <v>0</v>
      </c>
      <c r="CT22" s="13">
        <v>2735</v>
      </c>
      <c r="CU22" s="13">
        <v>6160</v>
      </c>
    </row>
    <row r="23" spans="1:99" x14ac:dyDescent="0.45">
      <c r="A23">
        <v>21</v>
      </c>
      <c r="B23" t="s">
        <v>381</v>
      </c>
      <c r="C23" t="s">
        <v>382</v>
      </c>
      <c r="D23" s="13">
        <v>31087</v>
      </c>
      <c r="E23" s="13">
        <v>0</v>
      </c>
      <c r="F23" s="13">
        <v>49006</v>
      </c>
      <c r="G23" s="13">
        <v>6088</v>
      </c>
      <c r="H23" s="13">
        <f t="shared" si="0"/>
        <v>55094</v>
      </c>
      <c r="I23" s="23">
        <f t="shared" si="10"/>
        <v>3.2704091899602342E-2</v>
      </c>
      <c r="J23" s="22">
        <f>H23/$CO23</f>
        <v>1.6426356589147286</v>
      </c>
      <c r="K23" s="22">
        <f>H23/$CT23</f>
        <v>15.763662374821173</v>
      </c>
      <c r="L23" s="13">
        <v>0</v>
      </c>
      <c r="M23" s="13">
        <v>0</v>
      </c>
      <c r="N23" s="13">
        <v>4738</v>
      </c>
      <c r="O23" s="13">
        <v>90919</v>
      </c>
      <c r="P23" s="13">
        <v>356615</v>
      </c>
      <c r="Q23" s="23">
        <f t="shared" si="11"/>
        <v>2.1735139634779684E-2</v>
      </c>
      <c r="R23" s="22">
        <f>P23/$CO23</f>
        <v>10.63252832438879</v>
      </c>
      <c r="S23" s="22">
        <f>P23/$CT23</f>
        <v>102.03576537911302</v>
      </c>
      <c r="T23" s="13">
        <v>124294</v>
      </c>
      <c r="U23" s="23">
        <f t="shared" si="12"/>
        <v>2.5004048517840133E-2</v>
      </c>
      <c r="V23" s="22">
        <f>T23/$CO23</f>
        <v>3.7058437686344665</v>
      </c>
      <c r="W23" s="22">
        <f>T23/$CT23</f>
        <v>35.56337625178827</v>
      </c>
      <c r="X23" s="13">
        <v>125096</v>
      </c>
      <c r="Y23" s="13">
        <v>2033</v>
      </c>
      <c r="Z23" s="13">
        <v>2276</v>
      </c>
      <c r="AA23" s="13">
        <v>701233</v>
      </c>
      <c r="AB23" s="13">
        <f>H23+AW23</f>
        <v>106557</v>
      </c>
      <c r="AC23" s="23">
        <f t="shared" si="13"/>
        <v>3.2096526031569698E-2</v>
      </c>
      <c r="AD23" s="22">
        <f t="shared" si="1"/>
        <v>3.1770125223613594</v>
      </c>
      <c r="AE23" s="22">
        <f t="shared" si="2"/>
        <v>30.488412017167381</v>
      </c>
      <c r="AF23" s="13">
        <f>O23+AA23</f>
        <v>792152</v>
      </c>
      <c r="AG23" s="13">
        <f t="shared" si="14"/>
        <v>787843</v>
      </c>
      <c r="AH23" s="23">
        <f t="shared" si="15"/>
        <v>2.3024302376581512E-2</v>
      </c>
      <c r="AI23" s="22">
        <f t="shared" si="3"/>
        <v>23.489654144305309</v>
      </c>
      <c r="AJ23" s="22">
        <f t="shared" si="4"/>
        <v>225.4200286123033</v>
      </c>
      <c r="AK23" s="13">
        <f>AF23-AB23-P23-Y23-Z23</f>
        <v>324671</v>
      </c>
      <c r="AL23" s="23">
        <f t="shared" si="16"/>
        <v>2.2405483132829938E-2</v>
      </c>
      <c r="AM23" s="22">
        <f t="shared" si="5"/>
        <v>9.6801132975551578</v>
      </c>
      <c r="AN23" s="22">
        <f t="shared" si="6"/>
        <v>92.895851216022891</v>
      </c>
      <c r="AO23" s="13">
        <v>13091</v>
      </c>
      <c r="AP23" s="13">
        <v>8072</v>
      </c>
      <c r="AQ23" s="13">
        <v>1106</v>
      </c>
      <c r="AR23" s="13">
        <v>25056</v>
      </c>
      <c r="AS23" s="13">
        <v>1179</v>
      </c>
      <c r="AT23" s="13">
        <v>1687</v>
      </c>
      <c r="AU23" s="13">
        <v>1102</v>
      </c>
      <c r="AV23" s="13">
        <v>170</v>
      </c>
      <c r="AW23" s="13">
        <f t="shared" si="7"/>
        <v>51463</v>
      </c>
      <c r="AX23" s="23">
        <f t="shared" si="8"/>
        <v>2.2200509037573877</v>
      </c>
      <c r="AY23" s="22">
        <f t="shared" si="9"/>
        <v>1.5343768634466308</v>
      </c>
      <c r="AZ23" s="22">
        <f t="shared" si="17"/>
        <v>14.724749642346209</v>
      </c>
      <c r="BA23" s="13">
        <v>3422</v>
      </c>
      <c r="BB23" s="13">
        <v>54885</v>
      </c>
      <c r="BC23" s="13">
        <v>11597</v>
      </c>
      <c r="BD23" s="13">
        <v>904</v>
      </c>
      <c r="BE23" s="13">
        <v>24662</v>
      </c>
      <c r="BF23" s="13">
        <v>0</v>
      </c>
      <c r="BG23" s="13">
        <v>8393</v>
      </c>
      <c r="BH23" s="13">
        <v>402</v>
      </c>
      <c r="BI23" s="13">
        <v>100843</v>
      </c>
      <c r="BJ23" s="13">
        <v>14495</v>
      </c>
      <c r="BK23" s="13">
        <v>10</v>
      </c>
      <c r="BL23" s="13">
        <v>3387</v>
      </c>
      <c r="BM23" s="13">
        <v>696</v>
      </c>
      <c r="BN23" s="13">
        <v>18588</v>
      </c>
      <c r="BO23" s="13">
        <v>878</v>
      </c>
      <c r="BP23" s="13">
        <v>2195</v>
      </c>
      <c r="BQ23" s="13">
        <v>1790</v>
      </c>
      <c r="BR23" s="13">
        <v>4863</v>
      </c>
      <c r="BS23" s="13"/>
      <c r="BT23" s="13">
        <v>7448</v>
      </c>
      <c r="BU23" s="13"/>
      <c r="BV23" s="13">
        <v>2010</v>
      </c>
      <c r="BW23" s="13">
        <v>15190</v>
      </c>
      <c r="BX23" s="13">
        <v>24648</v>
      </c>
      <c r="BY23" s="13">
        <v>29898</v>
      </c>
      <c r="BZ23" s="13">
        <v>16618</v>
      </c>
      <c r="CA23" s="13">
        <v>46516</v>
      </c>
      <c r="CB23" s="13"/>
      <c r="CC23" s="13">
        <v>10463</v>
      </c>
      <c r="CD23" s="13">
        <v>0</v>
      </c>
      <c r="CE23" s="13">
        <v>9770</v>
      </c>
      <c r="CF23" s="13">
        <v>246</v>
      </c>
      <c r="CG23" s="13">
        <v>33453</v>
      </c>
      <c r="CH23" s="13">
        <v>125096</v>
      </c>
      <c r="CI23" s="13">
        <v>2033</v>
      </c>
      <c r="CJ23" s="13"/>
      <c r="CK23" s="13">
        <v>18265</v>
      </c>
      <c r="CL23" s="13">
        <v>15270</v>
      </c>
      <c r="CM23" s="13">
        <v>10</v>
      </c>
      <c r="CN23" s="13">
        <v>0</v>
      </c>
      <c r="CO23" s="13">
        <v>33540</v>
      </c>
      <c r="CP23" s="13">
        <v>0</v>
      </c>
      <c r="CQ23" s="13">
        <v>3485</v>
      </c>
      <c r="CR23" s="13">
        <v>10</v>
      </c>
      <c r="CS23" s="13">
        <v>0</v>
      </c>
      <c r="CT23" s="13">
        <v>3495</v>
      </c>
      <c r="CU23" s="13">
        <v>7915</v>
      </c>
    </row>
    <row r="24" spans="1:99" x14ac:dyDescent="0.45">
      <c r="A24">
        <v>22</v>
      </c>
      <c r="B24" t="s">
        <v>505</v>
      </c>
      <c r="C24" t="s">
        <v>506</v>
      </c>
      <c r="D24" s="13">
        <v>9480</v>
      </c>
      <c r="E24" s="13">
        <v>1221</v>
      </c>
      <c r="F24" s="13">
        <v>22966</v>
      </c>
      <c r="G24" s="13">
        <v>16201</v>
      </c>
      <c r="H24" s="13">
        <f t="shared" si="0"/>
        <v>39167</v>
      </c>
      <c r="I24" s="23">
        <f t="shared" si="10"/>
        <v>2.3249739852465333E-2</v>
      </c>
      <c r="J24" s="22">
        <f>H24/$CO24</f>
        <v>2.0116589625064201</v>
      </c>
      <c r="K24" s="22">
        <f>H24/$CT24</f>
        <v>20.241343669250647</v>
      </c>
      <c r="L24" s="13">
        <v>0</v>
      </c>
      <c r="M24" s="13">
        <v>0</v>
      </c>
      <c r="N24" s="13">
        <v>3854</v>
      </c>
      <c r="O24" s="13">
        <v>53722</v>
      </c>
      <c r="P24" s="13">
        <v>188525</v>
      </c>
      <c r="Q24" s="23">
        <f t="shared" si="11"/>
        <v>1.1490310838430353E-2</v>
      </c>
      <c r="R24" s="22">
        <f>P24/$CO24</f>
        <v>9.6828454031843858</v>
      </c>
      <c r="S24" s="22">
        <f>P24/$CT24</f>
        <v>97.428940568475454</v>
      </c>
      <c r="T24" s="13">
        <v>75613</v>
      </c>
      <c r="U24" s="23">
        <f t="shared" si="12"/>
        <v>1.521096046936655E-2</v>
      </c>
      <c r="V24" s="22">
        <f>T24/$CO24</f>
        <v>3.8835644581407291</v>
      </c>
      <c r="W24" s="22">
        <f>T24/$CT24</f>
        <v>39.076485788113693</v>
      </c>
      <c r="X24" s="13">
        <v>70409</v>
      </c>
      <c r="Y24" s="13">
        <v>1549</v>
      </c>
      <c r="Z24" s="13">
        <v>1972</v>
      </c>
      <c r="AA24" s="13">
        <v>391790</v>
      </c>
      <c r="AB24" s="13">
        <f>H24+AW24</f>
        <v>73084</v>
      </c>
      <c r="AC24" s="23">
        <f t="shared" si="13"/>
        <v>2.2013969129116247E-2</v>
      </c>
      <c r="AD24" s="22">
        <f t="shared" si="1"/>
        <v>3.753672316384181</v>
      </c>
      <c r="AE24" s="22">
        <f t="shared" si="2"/>
        <v>37.769509043927648</v>
      </c>
      <c r="AF24" s="13">
        <f>O24+AA24</f>
        <v>445512</v>
      </c>
      <c r="AG24" s="13">
        <f t="shared" si="14"/>
        <v>441991</v>
      </c>
      <c r="AH24" s="23">
        <f t="shared" si="15"/>
        <v>1.291695735283253E-2</v>
      </c>
      <c r="AI24" s="22">
        <f t="shared" si="3"/>
        <v>22.701129943502824</v>
      </c>
      <c r="AJ24" s="22">
        <f t="shared" si="4"/>
        <v>228.41912144702843</v>
      </c>
      <c r="AK24" s="13">
        <f>AF24-AB24-P24-Y24-Z24</f>
        <v>180382</v>
      </c>
      <c r="AL24" s="23">
        <f t="shared" si="16"/>
        <v>1.2448127053128028E-2</v>
      </c>
      <c r="AM24" s="22">
        <f t="shared" si="5"/>
        <v>9.2646122239342574</v>
      </c>
      <c r="AN24" s="22">
        <f t="shared" si="6"/>
        <v>93.220671834625321</v>
      </c>
      <c r="AO24" s="13">
        <v>7059</v>
      </c>
      <c r="AP24" s="13">
        <v>3840</v>
      </c>
      <c r="AQ24" s="13">
        <v>3134</v>
      </c>
      <c r="AR24" s="13">
        <v>14914</v>
      </c>
      <c r="AS24" s="13">
        <v>2431</v>
      </c>
      <c r="AT24" s="13">
        <v>1616</v>
      </c>
      <c r="AU24" s="13">
        <v>923</v>
      </c>
      <c r="AV24" s="13">
        <v>0</v>
      </c>
      <c r="AW24" s="13">
        <f t="shared" si="7"/>
        <v>33917</v>
      </c>
      <c r="AX24" s="23">
        <f t="shared" si="8"/>
        <v>1.4631379146714982</v>
      </c>
      <c r="AY24" s="22">
        <f t="shared" si="9"/>
        <v>1.7420133538777607</v>
      </c>
      <c r="AZ24" s="22">
        <f t="shared" si="17"/>
        <v>17.528165374677002</v>
      </c>
      <c r="BA24" s="13">
        <v>1688</v>
      </c>
      <c r="BB24" s="13">
        <v>35605</v>
      </c>
      <c r="BC24" s="13">
        <v>9532</v>
      </c>
      <c r="BD24" s="13">
        <v>226</v>
      </c>
      <c r="BE24" s="13">
        <v>15340</v>
      </c>
      <c r="BF24" s="13">
        <v>0</v>
      </c>
      <c r="BG24" s="13">
        <v>1447</v>
      </c>
      <c r="BH24" s="13">
        <v>0</v>
      </c>
      <c r="BI24" s="13">
        <v>62150</v>
      </c>
      <c r="BJ24" s="13">
        <v>8770</v>
      </c>
      <c r="BK24" s="13">
        <v>20</v>
      </c>
      <c r="BL24" s="13">
        <v>447</v>
      </c>
      <c r="BM24" s="13">
        <v>1281</v>
      </c>
      <c r="BN24" s="13">
        <v>10518</v>
      </c>
      <c r="BO24" s="13">
        <v>286</v>
      </c>
      <c r="BP24" s="13">
        <v>1250</v>
      </c>
      <c r="BQ24" s="13">
        <v>1409</v>
      </c>
      <c r="BR24" s="13">
        <v>2945</v>
      </c>
      <c r="BS24" s="13"/>
      <c r="BT24" s="13">
        <v>416</v>
      </c>
      <c r="BU24" s="13"/>
      <c r="BV24" s="13">
        <v>59</v>
      </c>
      <c r="BW24" s="13">
        <v>1815</v>
      </c>
      <c r="BX24" s="13">
        <v>2290</v>
      </c>
      <c r="BY24" s="13">
        <v>29559</v>
      </c>
      <c r="BZ24" s="13">
        <v>8195</v>
      </c>
      <c r="CA24" s="13">
        <v>37754</v>
      </c>
      <c r="CB24" s="13"/>
      <c r="CC24" s="13">
        <v>7089</v>
      </c>
      <c r="CD24" s="13">
        <v>651</v>
      </c>
      <c r="CE24" s="13">
        <v>0</v>
      </c>
      <c r="CF24" s="13">
        <v>1317</v>
      </c>
      <c r="CG24" s="13">
        <v>21308</v>
      </c>
      <c r="CH24" s="13">
        <v>70409</v>
      </c>
      <c r="CI24" s="13">
        <v>1549</v>
      </c>
      <c r="CJ24" s="13"/>
      <c r="CK24" s="13">
        <v>10975</v>
      </c>
      <c r="CL24" s="13">
        <v>8480</v>
      </c>
      <c r="CM24" s="13">
        <v>15</v>
      </c>
      <c r="CN24" s="13">
        <v>0</v>
      </c>
      <c r="CO24" s="13">
        <v>19470</v>
      </c>
      <c r="CP24" s="13">
        <v>0</v>
      </c>
      <c r="CQ24" s="13">
        <v>1935</v>
      </c>
      <c r="CR24" s="13">
        <v>0</v>
      </c>
      <c r="CS24" s="13">
        <v>0</v>
      </c>
      <c r="CT24" s="13">
        <v>1935</v>
      </c>
      <c r="CU24" s="13">
        <v>4370</v>
      </c>
    </row>
    <row r="25" spans="1:99" x14ac:dyDescent="0.45">
      <c r="A25">
        <v>23</v>
      </c>
      <c r="B25" t="s">
        <v>191</v>
      </c>
      <c r="C25" t="s">
        <v>192</v>
      </c>
      <c r="D25" s="13">
        <v>11336</v>
      </c>
      <c r="E25" s="13">
        <v>960</v>
      </c>
      <c r="F25" s="13">
        <v>16023</v>
      </c>
      <c r="G25" s="13">
        <v>3719</v>
      </c>
      <c r="H25" s="13">
        <f t="shared" si="0"/>
        <v>19742</v>
      </c>
      <c r="I25" s="23">
        <f t="shared" si="10"/>
        <v>1.1718956370602052E-2</v>
      </c>
      <c r="J25" s="22">
        <f>H25/$CO25</f>
        <v>1.1013668061366806</v>
      </c>
      <c r="K25" s="22">
        <f>H25/$CT25</f>
        <v>9.8957393483709275</v>
      </c>
      <c r="L25" s="13">
        <v>0</v>
      </c>
      <c r="M25" s="13">
        <v>0</v>
      </c>
      <c r="N25" s="13">
        <v>2665</v>
      </c>
      <c r="O25" s="13">
        <v>34703</v>
      </c>
      <c r="P25" s="13">
        <v>158351</v>
      </c>
      <c r="Q25" s="23">
        <f t="shared" si="11"/>
        <v>9.6512516195532937E-3</v>
      </c>
      <c r="R25" s="22">
        <f>P25/$CO25</f>
        <v>8.8340864714086464</v>
      </c>
      <c r="S25" s="22">
        <f>P25/$CT25</f>
        <v>79.373934837092733</v>
      </c>
      <c r="T25" s="13">
        <v>55904</v>
      </c>
      <c r="U25" s="23">
        <f t="shared" si="12"/>
        <v>1.1246128761978332E-2</v>
      </c>
      <c r="V25" s="22">
        <f>T25/$CO25</f>
        <v>3.1187726638772664</v>
      </c>
      <c r="W25" s="22">
        <f>T25/$CT25</f>
        <v>28.02205513784461</v>
      </c>
      <c r="X25" s="13">
        <v>54340</v>
      </c>
      <c r="Y25" s="13">
        <v>1188</v>
      </c>
      <c r="Z25" s="13">
        <v>3148</v>
      </c>
      <c r="AA25" s="13">
        <v>307634</v>
      </c>
      <c r="AB25" s="13">
        <f>H25+AW25</f>
        <v>45430</v>
      </c>
      <c r="AC25" s="23">
        <f t="shared" si="13"/>
        <v>1.3684180087785987E-2</v>
      </c>
      <c r="AD25" s="22">
        <f t="shared" si="1"/>
        <v>2.5344490934449095</v>
      </c>
      <c r="AE25" s="22">
        <f t="shared" si="2"/>
        <v>22.771929824561404</v>
      </c>
      <c r="AF25" s="13">
        <f>O25+AA25</f>
        <v>342337</v>
      </c>
      <c r="AG25" s="13">
        <f t="shared" si="14"/>
        <v>338001</v>
      </c>
      <c r="AH25" s="23">
        <f t="shared" si="15"/>
        <v>9.8779036274827953E-3</v>
      </c>
      <c r="AI25" s="22">
        <f t="shared" si="3"/>
        <v>18.856401673640168</v>
      </c>
      <c r="AJ25" s="22">
        <f t="shared" si="4"/>
        <v>169.42406015037594</v>
      </c>
      <c r="AK25" s="13">
        <f>AF25-AB25-P25-Y25-Z25</f>
        <v>134220</v>
      </c>
      <c r="AL25" s="23">
        <f t="shared" si="16"/>
        <v>9.2624963304034982E-3</v>
      </c>
      <c r="AM25" s="22">
        <f t="shared" si="5"/>
        <v>7.4878661087866112</v>
      </c>
      <c r="AN25" s="22">
        <f t="shared" si="6"/>
        <v>67.278195488721806</v>
      </c>
      <c r="AO25" s="13">
        <v>15793</v>
      </c>
      <c r="AP25" s="13">
        <v>461</v>
      </c>
      <c r="AQ25" s="13">
        <v>4315</v>
      </c>
      <c r="AR25" s="13">
        <v>1837</v>
      </c>
      <c r="AS25" s="13">
        <v>1437</v>
      </c>
      <c r="AT25" s="13">
        <v>1273</v>
      </c>
      <c r="AU25" s="13">
        <v>20</v>
      </c>
      <c r="AV25" s="13">
        <v>552</v>
      </c>
      <c r="AW25" s="13">
        <f t="shared" si="7"/>
        <v>25688</v>
      </c>
      <c r="AX25" s="23">
        <f t="shared" si="8"/>
        <v>1.1081489150597472</v>
      </c>
      <c r="AY25" s="22">
        <f t="shared" si="9"/>
        <v>1.4330822873082287</v>
      </c>
      <c r="AZ25" s="22">
        <f t="shared" si="17"/>
        <v>12.876190476190477</v>
      </c>
      <c r="BA25" s="13">
        <v>1203</v>
      </c>
      <c r="BB25" s="13">
        <v>26891</v>
      </c>
      <c r="BC25" s="13">
        <v>11634</v>
      </c>
      <c r="BD25" s="13">
        <v>441</v>
      </c>
      <c r="BE25" s="13">
        <v>7431</v>
      </c>
      <c r="BF25" s="13">
        <v>0</v>
      </c>
      <c r="BG25" s="13">
        <v>1044</v>
      </c>
      <c r="BH25" s="13">
        <v>405</v>
      </c>
      <c r="BI25" s="13">
        <v>47846</v>
      </c>
      <c r="BJ25" s="13">
        <v>5231</v>
      </c>
      <c r="BK25" s="13">
        <v>22</v>
      </c>
      <c r="BL25" s="13">
        <v>131</v>
      </c>
      <c r="BM25" s="13">
        <v>486</v>
      </c>
      <c r="BN25" s="13">
        <v>5870</v>
      </c>
      <c r="BO25" s="13">
        <v>322</v>
      </c>
      <c r="BP25" s="13">
        <v>401</v>
      </c>
      <c r="BQ25" s="13">
        <v>1465</v>
      </c>
      <c r="BR25" s="13">
        <v>2188</v>
      </c>
      <c r="BS25" s="13"/>
      <c r="BT25" s="13">
        <v>756</v>
      </c>
      <c r="BU25" s="13"/>
      <c r="BV25" s="13">
        <v>33</v>
      </c>
      <c r="BW25" s="13">
        <v>3984</v>
      </c>
      <c r="BX25" s="13">
        <v>4773</v>
      </c>
      <c r="BY25" s="13">
        <v>24187</v>
      </c>
      <c r="BZ25" s="13">
        <v>4141</v>
      </c>
      <c r="CA25" s="13">
        <v>28328</v>
      </c>
      <c r="CB25" s="13"/>
      <c r="CC25" s="13">
        <v>2062</v>
      </c>
      <c r="CD25" s="13">
        <v>0</v>
      </c>
      <c r="CE25" s="13">
        <v>1173</v>
      </c>
      <c r="CF25" s="13">
        <v>296</v>
      </c>
      <c r="CG25" s="13">
        <v>17708</v>
      </c>
      <c r="CH25" s="13">
        <v>54340</v>
      </c>
      <c r="CI25" s="13">
        <v>1188</v>
      </c>
      <c r="CJ25" s="13"/>
      <c r="CK25" s="13">
        <v>10680</v>
      </c>
      <c r="CL25" s="13">
        <v>7225</v>
      </c>
      <c r="CM25" s="13">
        <v>25</v>
      </c>
      <c r="CN25" s="13">
        <v>0</v>
      </c>
      <c r="CO25" s="13">
        <v>17925</v>
      </c>
      <c r="CP25" s="13">
        <v>0</v>
      </c>
      <c r="CQ25" s="13">
        <v>1995</v>
      </c>
      <c r="CR25" s="13">
        <v>0</v>
      </c>
      <c r="CS25" s="13">
        <v>0</v>
      </c>
      <c r="CT25" s="13">
        <v>1995</v>
      </c>
      <c r="CU25" s="13">
        <v>4035</v>
      </c>
    </row>
    <row r="26" spans="1:99" x14ac:dyDescent="0.45">
      <c r="A26">
        <v>26</v>
      </c>
      <c r="B26" t="s">
        <v>453</v>
      </c>
      <c r="C26" t="s">
        <v>454</v>
      </c>
      <c r="D26" s="13">
        <v>24116</v>
      </c>
      <c r="E26" s="13">
        <v>490</v>
      </c>
      <c r="F26" s="13">
        <v>42747</v>
      </c>
      <c r="G26" s="13">
        <v>6137</v>
      </c>
      <c r="H26" s="13">
        <f t="shared" si="0"/>
        <v>48884</v>
      </c>
      <c r="I26" s="23">
        <f t="shared" si="10"/>
        <v>2.9017802817369605E-2</v>
      </c>
      <c r="J26" s="22">
        <f>H26/$CO26</f>
        <v>1.6189435336976321</v>
      </c>
      <c r="K26" s="22">
        <f>H26/$CT26</f>
        <v>13.986838340486409</v>
      </c>
      <c r="L26" s="13">
        <v>3940</v>
      </c>
      <c r="M26" s="13">
        <v>0</v>
      </c>
      <c r="N26" s="13">
        <v>8663</v>
      </c>
      <c r="O26" s="13">
        <v>86093</v>
      </c>
      <c r="P26" s="13">
        <v>331406</v>
      </c>
      <c r="Q26" s="23">
        <f t="shared" si="11"/>
        <v>2.0198689583454978E-2</v>
      </c>
      <c r="R26" s="22">
        <f>P26/$CO26</f>
        <v>10.97552574929624</v>
      </c>
      <c r="S26" s="22">
        <f>P26/$CT26</f>
        <v>94.822889842632335</v>
      </c>
      <c r="T26" s="13">
        <v>183243</v>
      </c>
      <c r="U26" s="23">
        <f t="shared" si="12"/>
        <v>3.6862735631282117E-2</v>
      </c>
      <c r="V26" s="22">
        <f>T26/$CO26</f>
        <v>6.0686537506209639</v>
      </c>
      <c r="W26" s="22">
        <f>T26/$CT26</f>
        <v>52.430042918454937</v>
      </c>
      <c r="X26" s="13">
        <v>107086</v>
      </c>
      <c r="Y26" s="13">
        <v>2267</v>
      </c>
      <c r="Z26" s="13">
        <v>5605</v>
      </c>
      <c r="AA26" s="13">
        <v>715700</v>
      </c>
      <c r="AB26" s="13">
        <f>H26+AW26</f>
        <v>107821</v>
      </c>
      <c r="AC26" s="23">
        <f t="shared" si="13"/>
        <v>3.2477261308500399E-2</v>
      </c>
      <c r="AD26" s="22">
        <f t="shared" si="1"/>
        <v>3.5708229839377381</v>
      </c>
      <c r="AE26" s="22">
        <f t="shared" si="2"/>
        <v>30.850071530758225</v>
      </c>
      <c r="AF26" s="13">
        <f>O26+AA26</f>
        <v>801793</v>
      </c>
      <c r="AG26" s="13">
        <f t="shared" si="14"/>
        <v>793921</v>
      </c>
      <c r="AH26" s="23">
        <f t="shared" si="15"/>
        <v>2.3201928768952659E-2</v>
      </c>
      <c r="AI26" s="22">
        <f t="shared" si="3"/>
        <v>26.293128001324721</v>
      </c>
      <c r="AJ26" s="22">
        <f t="shared" si="4"/>
        <v>227.15908440629471</v>
      </c>
      <c r="AK26" s="13">
        <f>AF26-AB26-P26-Y26-Z26</f>
        <v>354694</v>
      </c>
      <c r="AL26" s="23">
        <f t="shared" si="16"/>
        <v>2.4477364576189379E-2</v>
      </c>
      <c r="AM26" s="22">
        <f t="shared" si="5"/>
        <v>11.746779268090744</v>
      </c>
      <c r="AN26" s="22">
        <f t="shared" si="6"/>
        <v>101.48612303290415</v>
      </c>
      <c r="AO26" s="13">
        <v>5779</v>
      </c>
      <c r="AP26" s="13">
        <v>4824</v>
      </c>
      <c r="AQ26" s="13">
        <v>3154</v>
      </c>
      <c r="AR26" s="13">
        <v>36544</v>
      </c>
      <c r="AS26" s="13">
        <v>4477</v>
      </c>
      <c r="AT26" s="13">
        <v>1212</v>
      </c>
      <c r="AU26" s="13">
        <v>2947</v>
      </c>
      <c r="AV26" s="13">
        <v>0</v>
      </c>
      <c r="AW26" s="13">
        <f t="shared" si="7"/>
        <v>58937</v>
      </c>
      <c r="AX26" s="23">
        <f t="shared" si="8"/>
        <v>2.5424701263966178</v>
      </c>
      <c r="AY26" s="22">
        <f t="shared" si="9"/>
        <v>1.951879450240106</v>
      </c>
      <c r="AZ26" s="22">
        <f t="shared" si="17"/>
        <v>16.863233190271817</v>
      </c>
      <c r="BA26" s="13">
        <v>2269</v>
      </c>
      <c r="BB26" s="13">
        <v>61206</v>
      </c>
      <c r="BC26" s="13">
        <v>12662</v>
      </c>
      <c r="BD26" s="13">
        <v>1674</v>
      </c>
      <c r="BE26" s="13">
        <v>52992</v>
      </c>
      <c r="BF26" s="13">
        <v>0</v>
      </c>
      <c r="BG26" s="13">
        <v>21654</v>
      </c>
      <c r="BH26" s="13">
        <v>-438</v>
      </c>
      <c r="BI26" s="13">
        <v>149750</v>
      </c>
      <c r="BJ26" s="13">
        <v>22660</v>
      </c>
      <c r="BK26" s="13">
        <v>160</v>
      </c>
      <c r="BL26" s="13">
        <v>2100</v>
      </c>
      <c r="BM26" s="13">
        <v>762</v>
      </c>
      <c r="BN26" s="13">
        <v>25682</v>
      </c>
      <c r="BO26" s="13">
        <v>456</v>
      </c>
      <c r="BP26" s="13">
        <v>4576</v>
      </c>
      <c r="BQ26" s="13">
        <v>2779</v>
      </c>
      <c r="BR26" s="13">
        <v>7811</v>
      </c>
      <c r="BS26" s="13"/>
      <c r="BT26" s="13">
        <v>5870</v>
      </c>
      <c r="BU26" s="13"/>
      <c r="BV26" s="13">
        <v>209</v>
      </c>
      <c r="BW26" s="13">
        <v>12931</v>
      </c>
      <c r="BX26" s="13">
        <v>19010</v>
      </c>
      <c r="BY26" s="13">
        <v>34734</v>
      </c>
      <c r="BZ26" s="13">
        <v>4171</v>
      </c>
      <c r="CA26" s="13">
        <v>38905</v>
      </c>
      <c r="CB26" s="13"/>
      <c r="CC26" s="13">
        <v>9954</v>
      </c>
      <c r="CD26" s="13">
        <v>0</v>
      </c>
      <c r="CE26" s="13">
        <v>436</v>
      </c>
      <c r="CF26" s="13">
        <v>17329</v>
      </c>
      <c r="CG26" s="13">
        <v>21452</v>
      </c>
      <c r="CH26" s="13">
        <v>107086</v>
      </c>
      <c r="CI26" s="13">
        <v>2267</v>
      </c>
      <c r="CJ26" s="13"/>
      <c r="CK26" s="13">
        <v>16000</v>
      </c>
      <c r="CL26" s="13">
        <v>14190</v>
      </c>
      <c r="CM26" s="13">
        <v>5</v>
      </c>
      <c r="CN26" s="13">
        <v>0</v>
      </c>
      <c r="CO26" s="13">
        <v>30195</v>
      </c>
      <c r="CP26" s="13">
        <v>0</v>
      </c>
      <c r="CQ26" s="13">
        <v>3490</v>
      </c>
      <c r="CR26" s="13">
        <v>5</v>
      </c>
      <c r="CS26" s="13">
        <v>0</v>
      </c>
      <c r="CT26" s="13">
        <v>3495</v>
      </c>
      <c r="CU26" s="13">
        <v>7470</v>
      </c>
    </row>
    <row r="27" spans="1:99" x14ac:dyDescent="0.45">
      <c r="A27">
        <v>28</v>
      </c>
      <c r="B27" t="s">
        <v>363</v>
      </c>
      <c r="C27" t="s">
        <v>364</v>
      </c>
      <c r="D27" s="13">
        <v>24239</v>
      </c>
      <c r="E27" s="13">
        <v>2811</v>
      </c>
      <c r="F27" s="13">
        <v>35408</v>
      </c>
      <c r="G27" s="13">
        <v>6953</v>
      </c>
      <c r="H27" s="13">
        <f t="shared" si="0"/>
        <v>42361</v>
      </c>
      <c r="I27" s="23">
        <f t="shared" si="10"/>
        <v>2.5145715267707099E-2</v>
      </c>
      <c r="J27" s="22">
        <f>H27/$CO27</f>
        <v>1.5565313246371486</v>
      </c>
      <c r="K27" s="22">
        <f>H27/$CT27</f>
        <v>14.073421926910299</v>
      </c>
      <c r="L27" s="13">
        <v>0</v>
      </c>
      <c r="M27" s="13">
        <v>0</v>
      </c>
      <c r="N27" s="13">
        <v>2528</v>
      </c>
      <c r="O27" s="13">
        <v>71939</v>
      </c>
      <c r="P27" s="13">
        <v>264476</v>
      </c>
      <c r="Q27" s="23">
        <f t="shared" si="11"/>
        <v>1.6119408297598229E-2</v>
      </c>
      <c r="R27" s="22">
        <f>P27/$CO27</f>
        <v>9.7180231489987143</v>
      </c>
      <c r="S27" s="22">
        <f>P27/$CT27</f>
        <v>87.865780730897015</v>
      </c>
      <c r="T27" s="13">
        <v>108676</v>
      </c>
      <c r="U27" s="23">
        <f t="shared" si="12"/>
        <v>2.1862197505308337E-2</v>
      </c>
      <c r="V27" s="22">
        <f>T27/$CO27</f>
        <v>3.993239022597832</v>
      </c>
      <c r="W27" s="22">
        <f>T27/$CT27</f>
        <v>36.104983388704319</v>
      </c>
      <c r="X27" s="13">
        <v>117043</v>
      </c>
      <c r="Y27" s="13">
        <v>2504</v>
      </c>
      <c r="Z27" s="13">
        <v>5968</v>
      </c>
      <c r="AA27" s="13">
        <v>570606</v>
      </c>
      <c r="AB27" s="13">
        <f>H27+AW27</f>
        <v>77388</v>
      </c>
      <c r="AC27" s="23">
        <f t="shared" si="13"/>
        <v>2.3310396844234693E-2</v>
      </c>
      <c r="AD27" s="22">
        <f t="shared" si="1"/>
        <v>2.8435789086900605</v>
      </c>
      <c r="AE27" s="22">
        <f t="shared" si="2"/>
        <v>25.710299003322259</v>
      </c>
      <c r="AF27" s="13">
        <f>O27+AA27</f>
        <v>642545</v>
      </c>
      <c r="AG27" s="13">
        <f t="shared" si="14"/>
        <v>634073</v>
      </c>
      <c r="AH27" s="23">
        <f t="shared" si="15"/>
        <v>1.8530454012825104E-2</v>
      </c>
      <c r="AI27" s="22">
        <f t="shared" si="3"/>
        <v>23.298658827852286</v>
      </c>
      <c r="AJ27" s="22">
        <f t="shared" si="4"/>
        <v>210.65548172757474</v>
      </c>
      <c r="AK27" s="13">
        <f>AF27-AB27-P27-Y27-Z27</f>
        <v>292209</v>
      </c>
      <c r="AL27" s="23">
        <f t="shared" si="16"/>
        <v>2.0165286769563969E-2</v>
      </c>
      <c r="AM27" s="22">
        <f t="shared" si="5"/>
        <v>10.737056770163512</v>
      </c>
      <c r="AN27" s="22">
        <f t="shared" si="6"/>
        <v>97.079401993355475</v>
      </c>
      <c r="AO27" s="13">
        <v>4525</v>
      </c>
      <c r="AP27" s="13">
        <v>8406</v>
      </c>
      <c r="AQ27" s="13">
        <v>2285</v>
      </c>
      <c r="AR27" s="13">
        <v>16689</v>
      </c>
      <c r="AS27" s="13">
        <v>1007</v>
      </c>
      <c r="AT27" s="13">
        <v>1249</v>
      </c>
      <c r="AU27" s="13">
        <v>866</v>
      </c>
      <c r="AV27" s="13">
        <v>0</v>
      </c>
      <c r="AW27" s="13">
        <f t="shared" si="7"/>
        <v>35027</v>
      </c>
      <c r="AX27" s="23">
        <f t="shared" si="8"/>
        <v>1.5110219576377206</v>
      </c>
      <c r="AY27" s="22">
        <f t="shared" si="9"/>
        <v>1.2870475840529121</v>
      </c>
      <c r="AZ27" s="22">
        <f t="shared" si="17"/>
        <v>11.63687707641196</v>
      </c>
      <c r="BA27" s="13">
        <v>920</v>
      </c>
      <c r="BB27" s="13">
        <v>35947</v>
      </c>
      <c r="BC27" s="13">
        <v>20601</v>
      </c>
      <c r="BD27" s="13">
        <v>5837</v>
      </c>
      <c r="BE27" s="13">
        <v>20689</v>
      </c>
      <c r="BF27" s="13">
        <v>0</v>
      </c>
      <c r="BG27" s="13">
        <v>5301</v>
      </c>
      <c r="BH27" s="13">
        <v>1190</v>
      </c>
      <c r="BI27" s="13">
        <v>89565</v>
      </c>
      <c r="BJ27" s="13">
        <v>12627</v>
      </c>
      <c r="BK27" s="13">
        <v>20</v>
      </c>
      <c r="BL27" s="13">
        <v>857</v>
      </c>
      <c r="BM27" s="13">
        <v>566</v>
      </c>
      <c r="BN27" s="13">
        <v>14070</v>
      </c>
      <c r="BO27" s="13">
        <v>323</v>
      </c>
      <c r="BP27" s="13">
        <v>2972</v>
      </c>
      <c r="BQ27" s="13">
        <v>1746</v>
      </c>
      <c r="BR27" s="13">
        <v>5041</v>
      </c>
      <c r="BS27" s="13"/>
      <c r="BT27" s="13">
        <v>14607</v>
      </c>
      <c r="BU27" s="13"/>
      <c r="BV27" s="13">
        <v>0</v>
      </c>
      <c r="BW27" s="13">
        <v>4603</v>
      </c>
      <c r="BX27" s="13">
        <v>19210</v>
      </c>
      <c r="BY27" s="13">
        <v>22441</v>
      </c>
      <c r="BZ27" s="13">
        <v>2842</v>
      </c>
      <c r="CA27" s="13">
        <v>25283</v>
      </c>
      <c r="CB27" s="13"/>
      <c r="CC27" s="13">
        <v>8408</v>
      </c>
      <c r="CD27" s="13">
        <v>863</v>
      </c>
      <c r="CE27" s="13">
        <v>20892</v>
      </c>
      <c r="CF27" s="13">
        <v>25998</v>
      </c>
      <c r="CG27" s="13">
        <v>16389</v>
      </c>
      <c r="CH27" s="13">
        <v>117043</v>
      </c>
      <c r="CI27" s="13">
        <v>2504</v>
      </c>
      <c r="CJ27" s="13"/>
      <c r="CK27" s="13">
        <v>14005</v>
      </c>
      <c r="CL27" s="13">
        <v>13185</v>
      </c>
      <c r="CM27" s="13">
        <v>20</v>
      </c>
      <c r="CN27" s="13">
        <v>0</v>
      </c>
      <c r="CO27" s="13">
        <v>27215</v>
      </c>
      <c r="CP27" s="13">
        <v>20</v>
      </c>
      <c r="CQ27" s="13">
        <v>2950</v>
      </c>
      <c r="CR27" s="13">
        <v>35</v>
      </c>
      <c r="CS27" s="13">
        <v>0</v>
      </c>
      <c r="CT27" s="13">
        <v>3010</v>
      </c>
      <c r="CU27" s="13">
        <v>6290</v>
      </c>
    </row>
    <row r="28" spans="1:99" x14ac:dyDescent="0.45">
      <c r="A28">
        <v>29</v>
      </c>
      <c r="B28" t="s">
        <v>285</v>
      </c>
      <c r="C28" t="s">
        <v>286</v>
      </c>
      <c r="D28" s="13">
        <v>30110</v>
      </c>
      <c r="E28" s="13">
        <v>3955</v>
      </c>
      <c r="F28" s="13">
        <v>28522</v>
      </c>
      <c r="G28" s="13">
        <v>8530</v>
      </c>
      <c r="H28" s="13">
        <f t="shared" si="0"/>
        <v>37052</v>
      </c>
      <c r="I28" s="23">
        <f t="shared" si="10"/>
        <v>2.1994264585328095E-2</v>
      </c>
      <c r="J28" s="22">
        <f>H28/$CO28</f>
        <v>1.2477521468260651</v>
      </c>
      <c r="K28" s="22">
        <f>H28/$CT28</f>
        <v>12.330116472545757</v>
      </c>
      <c r="L28" s="13">
        <v>0</v>
      </c>
      <c r="M28" s="13">
        <v>0</v>
      </c>
      <c r="N28" s="13">
        <v>0</v>
      </c>
      <c r="O28" s="13">
        <v>71117</v>
      </c>
      <c r="P28" s="13">
        <v>309014</v>
      </c>
      <c r="Q28" s="23">
        <f t="shared" si="11"/>
        <v>1.8833931380064804E-2</v>
      </c>
      <c r="R28" s="22">
        <f>P28/$CO28</f>
        <v>10.406263680754336</v>
      </c>
      <c r="S28" s="22">
        <f>P28/$CT28</f>
        <v>102.83327787021631</v>
      </c>
      <c r="T28" s="13">
        <v>98653</v>
      </c>
      <c r="U28" s="23">
        <f t="shared" si="12"/>
        <v>1.984588474448069E-2</v>
      </c>
      <c r="V28" s="22">
        <f>T28/$CO28</f>
        <v>3.3222091261155078</v>
      </c>
      <c r="W28" s="22">
        <f>T28/$CT28</f>
        <v>32.829617304492515</v>
      </c>
      <c r="X28" s="13">
        <v>86377</v>
      </c>
      <c r="Y28" s="13">
        <v>10617</v>
      </c>
      <c r="Z28" s="13">
        <v>1882</v>
      </c>
      <c r="AA28" s="13">
        <v>577660</v>
      </c>
      <c r="AB28" s="13">
        <f>H28+AW28</f>
        <v>76404</v>
      </c>
      <c r="AC28" s="23">
        <f t="shared" si="13"/>
        <v>2.3014001660294974E-2</v>
      </c>
      <c r="AD28" s="22">
        <f t="shared" si="1"/>
        <v>2.5729584105068195</v>
      </c>
      <c r="AE28" s="22">
        <f t="shared" si="2"/>
        <v>25.425623960066556</v>
      </c>
      <c r="AF28" s="13">
        <f>O28+AA28</f>
        <v>648777</v>
      </c>
      <c r="AG28" s="13">
        <f t="shared" si="14"/>
        <v>636278</v>
      </c>
      <c r="AH28" s="23">
        <f t="shared" si="15"/>
        <v>1.8594893992288478E-2</v>
      </c>
      <c r="AI28" s="22">
        <f t="shared" si="3"/>
        <v>21.427108940899142</v>
      </c>
      <c r="AJ28" s="22">
        <f t="shared" si="4"/>
        <v>211.7397670549085</v>
      </c>
      <c r="AK28" s="13">
        <f>AF28-AB28-P28-Y28-Z28</f>
        <v>250860</v>
      </c>
      <c r="AL28" s="23">
        <f t="shared" si="16"/>
        <v>1.7311800249180612E-2</v>
      </c>
      <c r="AM28" s="22">
        <f t="shared" si="5"/>
        <v>8.4478868496379853</v>
      </c>
      <c r="AN28" s="22">
        <f t="shared" si="6"/>
        <v>83.480865224625617</v>
      </c>
      <c r="AO28" s="13">
        <v>4980</v>
      </c>
      <c r="AP28" s="13">
        <v>6544</v>
      </c>
      <c r="AQ28" s="13">
        <v>4602</v>
      </c>
      <c r="AR28" s="13">
        <v>15275</v>
      </c>
      <c r="AS28" s="13">
        <v>1712</v>
      </c>
      <c r="AT28" s="13">
        <v>845</v>
      </c>
      <c r="AU28" s="13">
        <v>5151</v>
      </c>
      <c r="AV28" s="13">
        <v>243</v>
      </c>
      <c r="AW28" s="13">
        <f t="shared" si="7"/>
        <v>39352</v>
      </c>
      <c r="AX28" s="23">
        <f t="shared" si="8"/>
        <v>1.6975971700961994</v>
      </c>
      <c r="AY28" s="22">
        <f t="shared" si="9"/>
        <v>1.3252062636807542</v>
      </c>
      <c r="AZ28" s="22">
        <f t="shared" si="17"/>
        <v>13.095507487520798</v>
      </c>
      <c r="BA28" s="13">
        <v>580</v>
      </c>
      <c r="BB28" s="13">
        <v>39932</v>
      </c>
      <c r="BC28" s="13">
        <v>13954</v>
      </c>
      <c r="BD28" s="13">
        <v>1591</v>
      </c>
      <c r="BE28" s="13">
        <v>17762</v>
      </c>
      <c r="BF28" s="13">
        <v>0</v>
      </c>
      <c r="BG28" s="13">
        <v>5806</v>
      </c>
      <c r="BH28" s="13">
        <v>970</v>
      </c>
      <c r="BI28" s="13">
        <v>80015</v>
      </c>
      <c r="BJ28" s="13">
        <v>7251</v>
      </c>
      <c r="BK28" s="13">
        <v>0</v>
      </c>
      <c r="BL28" s="13">
        <v>1056</v>
      </c>
      <c r="BM28" s="13">
        <v>482</v>
      </c>
      <c r="BN28" s="13">
        <v>8789</v>
      </c>
      <c r="BO28" s="13">
        <v>2565</v>
      </c>
      <c r="BP28" s="13">
        <v>1985</v>
      </c>
      <c r="BQ28" s="13">
        <v>5299</v>
      </c>
      <c r="BR28" s="13">
        <v>9849</v>
      </c>
      <c r="BS28" s="13"/>
      <c r="BT28" s="13">
        <v>541</v>
      </c>
      <c r="BU28" s="13"/>
      <c r="BV28" s="13">
        <v>1848</v>
      </c>
      <c r="BW28" s="13">
        <v>23526</v>
      </c>
      <c r="BX28" s="13">
        <v>25915</v>
      </c>
      <c r="BY28" s="13">
        <v>30295</v>
      </c>
      <c r="BZ28" s="13">
        <v>1190</v>
      </c>
      <c r="CA28" s="13">
        <v>31485</v>
      </c>
      <c r="CB28" s="13"/>
      <c r="CC28" s="13">
        <v>9328</v>
      </c>
      <c r="CD28" s="13">
        <v>552</v>
      </c>
      <c r="CE28" s="13">
        <v>20</v>
      </c>
      <c r="CF28" s="13">
        <v>2495</v>
      </c>
      <c r="CG28" s="13">
        <v>16582</v>
      </c>
      <c r="CH28" s="13">
        <v>86377</v>
      </c>
      <c r="CI28" s="13">
        <v>10617</v>
      </c>
      <c r="CJ28" s="13"/>
      <c r="CK28" s="13">
        <v>16255</v>
      </c>
      <c r="CL28" s="13">
        <v>13445</v>
      </c>
      <c r="CM28" s="13">
        <v>0</v>
      </c>
      <c r="CN28" s="13">
        <v>0</v>
      </c>
      <c r="CO28" s="13">
        <v>29695</v>
      </c>
      <c r="CP28" s="13">
        <v>5</v>
      </c>
      <c r="CQ28" s="13">
        <v>2990</v>
      </c>
      <c r="CR28" s="13">
        <v>10</v>
      </c>
      <c r="CS28" s="13">
        <v>0</v>
      </c>
      <c r="CT28" s="13">
        <v>3005</v>
      </c>
      <c r="CU28" s="13">
        <v>6365</v>
      </c>
    </row>
    <row r="29" spans="1:99" x14ac:dyDescent="0.45">
      <c r="A29">
        <v>30</v>
      </c>
      <c r="B29" t="s">
        <v>253</v>
      </c>
      <c r="C29" t="s">
        <v>254</v>
      </c>
      <c r="D29" s="13">
        <v>39923</v>
      </c>
      <c r="E29" s="13">
        <v>0</v>
      </c>
      <c r="F29" s="13">
        <v>69347</v>
      </c>
      <c r="G29" s="13">
        <v>8797</v>
      </c>
      <c r="H29" s="13">
        <f t="shared" si="0"/>
        <v>78144</v>
      </c>
      <c r="I29" s="23">
        <f t="shared" si="10"/>
        <v>4.6386694692752847E-2</v>
      </c>
      <c r="J29" s="22">
        <f>H29/$CO29</f>
        <v>2.3755585955312357</v>
      </c>
      <c r="K29" s="22">
        <f>H29/$CT29</f>
        <v>14.970114942528735</v>
      </c>
      <c r="L29" s="13">
        <v>0</v>
      </c>
      <c r="M29" s="13">
        <v>0</v>
      </c>
      <c r="N29" s="13">
        <v>10234</v>
      </c>
      <c r="O29" s="13">
        <v>128301</v>
      </c>
      <c r="P29" s="13">
        <v>393788</v>
      </c>
      <c r="Q29" s="23">
        <f t="shared" si="11"/>
        <v>2.4000777214925405E-2</v>
      </c>
      <c r="R29" s="22">
        <f>P29/$CO29</f>
        <v>11.971059431524548</v>
      </c>
      <c r="S29" s="22">
        <f>P29/$CT29</f>
        <v>75.438314176245214</v>
      </c>
      <c r="T29" s="13">
        <v>194681</v>
      </c>
      <c r="U29" s="23">
        <f t="shared" si="12"/>
        <v>3.916370194459616E-2</v>
      </c>
      <c r="V29" s="22">
        <f>T29/$CO29</f>
        <v>5.9182550539595686</v>
      </c>
      <c r="W29" s="22">
        <f>T29/$CT29</f>
        <v>37.295210727969348</v>
      </c>
      <c r="X29" s="13">
        <v>163941</v>
      </c>
      <c r="Y29" s="13">
        <v>5123</v>
      </c>
      <c r="Z29" s="13">
        <v>16131</v>
      </c>
      <c r="AA29" s="13">
        <v>901965</v>
      </c>
      <c r="AB29" s="13">
        <f>H29+AW29</f>
        <v>123670</v>
      </c>
      <c r="AC29" s="23">
        <f t="shared" si="13"/>
        <v>3.7251211786407508E-2</v>
      </c>
      <c r="AD29" s="22">
        <f t="shared" si="1"/>
        <v>3.7595379236966102</v>
      </c>
      <c r="AE29" s="22">
        <f t="shared" si="2"/>
        <v>23.691570881226053</v>
      </c>
      <c r="AF29" s="13">
        <f>O29+AA29</f>
        <v>1030266</v>
      </c>
      <c r="AG29" s="13">
        <f t="shared" si="14"/>
        <v>1009012</v>
      </c>
      <c r="AH29" s="23">
        <f t="shared" si="15"/>
        <v>2.9487851500361449E-2</v>
      </c>
      <c r="AI29" s="22">
        <f t="shared" si="3"/>
        <v>30.673719410244718</v>
      </c>
      <c r="AJ29" s="22">
        <f t="shared" si="4"/>
        <v>193.29731800766282</v>
      </c>
      <c r="AK29" s="13">
        <f>AF29-AB29-P29-Y29-Z29</f>
        <v>491554</v>
      </c>
      <c r="AL29" s="23">
        <f t="shared" si="16"/>
        <v>3.3922046797758613E-2</v>
      </c>
      <c r="AM29" s="22">
        <f t="shared" si="5"/>
        <v>14.94312205502356</v>
      </c>
      <c r="AN29" s="22">
        <f t="shared" si="6"/>
        <v>94.167432950191568</v>
      </c>
      <c r="AO29" s="13">
        <v>5747</v>
      </c>
      <c r="AP29" s="13">
        <v>24694</v>
      </c>
      <c r="AQ29" s="13">
        <v>591</v>
      </c>
      <c r="AR29" s="13">
        <v>8316</v>
      </c>
      <c r="AS29" s="13">
        <v>3957</v>
      </c>
      <c r="AT29" s="13">
        <v>1453</v>
      </c>
      <c r="AU29" s="13">
        <v>768</v>
      </c>
      <c r="AV29" s="13">
        <v>0</v>
      </c>
      <c r="AW29" s="13">
        <f t="shared" si="7"/>
        <v>45526</v>
      </c>
      <c r="AX29" s="23">
        <f t="shared" si="8"/>
        <v>1.9639359820542686</v>
      </c>
      <c r="AY29" s="22">
        <f t="shared" si="9"/>
        <v>1.3839793281653747</v>
      </c>
      <c r="AZ29" s="22">
        <f t="shared" si="17"/>
        <v>8.7214559386973178</v>
      </c>
      <c r="BA29" s="13">
        <v>2297</v>
      </c>
      <c r="BB29" s="13">
        <v>47823</v>
      </c>
      <c r="BC29" s="13">
        <v>47802</v>
      </c>
      <c r="BD29" s="13">
        <v>6238</v>
      </c>
      <c r="BE29" s="13">
        <v>39885</v>
      </c>
      <c r="BF29" s="13">
        <v>0</v>
      </c>
      <c r="BG29" s="13">
        <v>13973</v>
      </c>
      <c r="BH29" s="13">
        <v>1051</v>
      </c>
      <c r="BI29" s="13">
        <v>156772</v>
      </c>
      <c r="BJ29" s="13">
        <v>16730</v>
      </c>
      <c r="BK29" s="13">
        <v>748</v>
      </c>
      <c r="BL29" s="13">
        <v>3202</v>
      </c>
      <c r="BM29" s="13">
        <v>978</v>
      </c>
      <c r="BN29" s="13">
        <v>21658</v>
      </c>
      <c r="BO29" s="13">
        <v>4396</v>
      </c>
      <c r="BP29" s="13">
        <v>6861</v>
      </c>
      <c r="BQ29" s="13">
        <v>4994</v>
      </c>
      <c r="BR29" s="13">
        <v>16251</v>
      </c>
      <c r="BS29" s="13"/>
      <c r="BT29" s="13">
        <v>22428</v>
      </c>
      <c r="BU29" s="13"/>
      <c r="BV29" s="13">
        <v>27</v>
      </c>
      <c r="BW29" s="13">
        <v>11876</v>
      </c>
      <c r="BX29" s="13">
        <v>34331</v>
      </c>
      <c r="BY29" s="13">
        <v>52585</v>
      </c>
      <c r="BZ29" s="13">
        <v>6986</v>
      </c>
      <c r="CA29" s="13">
        <v>59571</v>
      </c>
      <c r="CB29" s="13"/>
      <c r="CC29" s="13">
        <v>21038</v>
      </c>
      <c r="CD29" s="13">
        <v>0</v>
      </c>
      <c r="CE29" s="13">
        <v>1</v>
      </c>
      <c r="CF29" s="13">
        <v>4263</v>
      </c>
      <c r="CG29" s="13">
        <v>44737</v>
      </c>
      <c r="CH29" s="13">
        <v>163941</v>
      </c>
      <c r="CI29" s="13">
        <v>5123</v>
      </c>
      <c r="CJ29" s="13"/>
      <c r="CK29" s="13">
        <v>20615</v>
      </c>
      <c r="CL29" s="13">
        <v>11745</v>
      </c>
      <c r="CM29" s="13">
        <v>535</v>
      </c>
      <c r="CN29" s="13">
        <v>0</v>
      </c>
      <c r="CO29" s="13">
        <v>32895</v>
      </c>
      <c r="CP29" s="13">
        <v>0</v>
      </c>
      <c r="CQ29" s="13">
        <v>5200</v>
      </c>
      <c r="CR29" s="13">
        <v>25</v>
      </c>
      <c r="CS29" s="13">
        <v>0</v>
      </c>
      <c r="CT29" s="13">
        <v>5220</v>
      </c>
      <c r="CU29" s="13">
        <v>8710</v>
      </c>
    </row>
    <row r="30" spans="1:99" x14ac:dyDescent="0.45">
      <c r="A30">
        <v>32</v>
      </c>
      <c r="B30" t="s">
        <v>469</v>
      </c>
      <c r="C30" t="s">
        <v>470</v>
      </c>
      <c r="D30" s="13">
        <v>12375</v>
      </c>
      <c r="E30" s="13">
        <v>4709</v>
      </c>
      <c r="F30" s="13">
        <v>15065</v>
      </c>
      <c r="G30" s="13">
        <v>0</v>
      </c>
      <c r="H30" s="13">
        <f t="shared" si="0"/>
        <v>15065</v>
      </c>
      <c r="I30" s="23">
        <f t="shared" si="10"/>
        <v>8.9426642550460896E-3</v>
      </c>
      <c r="J30" s="22">
        <f>H30/$CO30</f>
        <v>0.89592625631876299</v>
      </c>
      <c r="K30" s="22">
        <f>H30/$CT30</f>
        <v>10.248299319727892</v>
      </c>
      <c r="L30" s="13">
        <v>0</v>
      </c>
      <c r="M30" s="13">
        <v>0</v>
      </c>
      <c r="N30" s="13">
        <v>2999</v>
      </c>
      <c r="O30" s="13">
        <v>35148</v>
      </c>
      <c r="P30" s="13">
        <v>162741</v>
      </c>
      <c r="Q30" s="23">
        <f t="shared" si="11"/>
        <v>9.9188154152340217E-3</v>
      </c>
      <c r="R30" s="22">
        <f>P30/$CO30</f>
        <v>9.678322925958966</v>
      </c>
      <c r="S30" s="22">
        <f>P30/$CT30</f>
        <v>110.70816326530613</v>
      </c>
      <c r="T30" s="13">
        <v>46600</v>
      </c>
      <c r="U30" s="23">
        <f t="shared" si="12"/>
        <v>9.3744562161596715E-3</v>
      </c>
      <c r="V30" s="22">
        <f>T30/$CO30</f>
        <v>2.7713351174546537</v>
      </c>
      <c r="W30" s="22">
        <f>T30/$CT30</f>
        <v>31.700680272108844</v>
      </c>
      <c r="X30" s="13">
        <v>57539</v>
      </c>
      <c r="Y30" s="13">
        <v>11883</v>
      </c>
      <c r="Z30" s="13">
        <v>1364</v>
      </c>
      <c r="AA30" s="13">
        <v>315275</v>
      </c>
      <c r="AB30" s="13">
        <f>H30+AW30</f>
        <v>32579</v>
      </c>
      <c r="AC30" s="23">
        <f t="shared" si="13"/>
        <v>9.8132710341179777E-3</v>
      </c>
      <c r="AD30" s="22">
        <f t="shared" si="1"/>
        <v>1.9374962830805829</v>
      </c>
      <c r="AE30" s="22">
        <f t="shared" si="2"/>
        <v>22.162585034013606</v>
      </c>
      <c r="AF30" s="13">
        <f>O30+AA30</f>
        <v>350423</v>
      </c>
      <c r="AG30" s="13">
        <f t="shared" si="14"/>
        <v>337176</v>
      </c>
      <c r="AH30" s="23">
        <f t="shared" si="15"/>
        <v>9.8537934310849347E-3</v>
      </c>
      <c r="AI30" s="22">
        <f t="shared" si="3"/>
        <v>20.052096342551295</v>
      </c>
      <c r="AJ30" s="22">
        <f t="shared" si="4"/>
        <v>229.37142857142857</v>
      </c>
      <c r="AK30" s="13">
        <f>AF30-AB30-P30-Y30-Z30</f>
        <v>141856</v>
      </c>
      <c r="AL30" s="23">
        <f t="shared" si="16"/>
        <v>9.789455218638941E-3</v>
      </c>
      <c r="AM30" s="22">
        <f t="shared" si="5"/>
        <v>8.4362771335117461</v>
      </c>
      <c r="AN30" s="22">
        <f t="shared" si="6"/>
        <v>96.500680272108838</v>
      </c>
      <c r="AO30" s="13">
        <v>1203</v>
      </c>
      <c r="AP30" s="13">
        <v>1346</v>
      </c>
      <c r="AQ30" s="13">
        <v>518</v>
      </c>
      <c r="AR30" s="13">
        <v>10921</v>
      </c>
      <c r="AS30" s="13">
        <v>1612</v>
      </c>
      <c r="AT30" s="13">
        <v>900</v>
      </c>
      <c r="AU30" s="13">
        <v>1014</v>
      </c>
      <c r="AV30" s="13">
        <v>0</v>
      </c>
      <c r="AW30" s="13">
        <f t="shared" si="7"/>
        <v>17514</v>
      </c>
      <c r="AX30" s="23">
        <f t="shared" si="8"/>
        <v>0.75553254820758375</v>
      </c>
      <c r="AY30" s="22">
        <f t="shared" si="9"/>
        <v>1.0415700267618198</v>
      </c>
      <c r="AZ30" s="22">
        <f t="shared" si="17"/>
        <v>11.914285714285715</v>
      </c>
      <c r="BA30" s="13">
        <v>591</v>
      </c>
      <c r="BB30" s="13">
        <v>18105</v>
      </c>
      <c r="BC30" s="13">
        <v>1778</v>
      </c>
      <c r="BD30" s="13">
        <v>424</v>
      </c>
      <c r="BE30" s="13">
        <v>8779</v>
      </c>
      <c r="BF30" s="13">
        <v>0</v>
      </c>
      <c r="BG30" s="13">
        <v>3000</v>
      </c>
      <c r="BH30" s="13">
        <v>296</v>
      </c>
      <c r="BI30" s="13">
        <v>32382</v>
      </c>
      <c r="BJ30" s="13">
        <v>7448</v>
      </c>
      <c r="BK30" s="13">
        <v>0</v>
      </c>
      <c r="BL30" s="13">
        <v>3973</v>
      </c>
      <c r="BM30" s="13">
        <v>320</v>
      </c>
      <c r="BN30" s="13">
        <v>11741</v>
      </c>
      <c r="BO30" s="13">
        <v>571</v>
      </c>
      <c r="BP30" s="13">
        <v>1533</v>
      </c>
      <c r="BQ30" s="13">
        <v>373</v>
      </c>
      <c r="BR30" s="13">
        <v>2477</v>
      </c>
      <c r="BS30" s="13"/>
      <c r="BT30" s="13">
        <v>310</v>
      </c>
      <c r="BU30" s="13"/>
      <c r="BV30" s="13">
        <v>0</v>
      </c>
      <c r="BW30" s="13">
        <v>3097</v>
      </c>
      <c r="BX30" s="13">
        <v>3407</v>
      </c>
      <c r="BY30" s="13">
        <v>32280</v>
      </c>
      <c r="BZ30" s="13">
        <v>4848</v>
      </c>
      <c r="CA30" s="13">
        <v>37128</v>
      </c>
      <c r="CB30" s="13"/>
      <c r="CC30" s="13">
        <v>0</v>
      </c>
      <c r="CD30" s="13">
        <v>0</v>
      </c>
      <c r="CE30" s="13">
        <v>329</v>
      </c>
      <c r="CF30" s="13">
        <v>621</v>
      </c>
      <c r="CG30" s="13">
        <v>16054</v>
      </c>
      <c r="CH30" s="13">
        <v>57539</v>
      </c>
      <c r="CI30" s="13">
        <v>11883</v>
      </c>
      <c r="CJ30" s="13"/>
      <c r="CK30" s="13">
        <v>9150</v>
      </c>
      <c r="CL30" s="13">
        <v>7660</v>
      </c>
      <c r="CM30" s="13">
        <v>5</v>
      </c>
      <c r="CN30" s="13">
        <v>0</v>
      </c>
      <c r="CO30" s="13">
        <v>16815</v>
      </c>
      <c r="CP30" s="13">
        <v>10</v>
      </c>
      <c r="CQ30" s="13">
        <v>1455</v>
      </c>
      <c r="CR30" s="13">
        <v>5</v>
      </c>
      <c r="CS30" s="13">
        <v>0</v>
      </c>
      <c r="CT30" s="13">
        <v>1470</v>
      </c>
      <c r="CU30" s="13">
        <v>3295</v>
      </c>
    </row>
    <row r="31" spans="1:99" x14ac:dyDescent="0.45">
      <c r="A31">
        <v>37</v>
      </c>
      <c r="B31" t="s">
        <v>201</v>
      </c>
      <c r="C31" t="s">
        <v>202</v>
      </c>
      <c r="D31" s="13">
        <v>5971</v>
      </c>
      <c r="E31" s="13">
        <v>7057</v>
      </c>
      <c r="F31" s="13">
        <v>8443</v>
      </c>
      <c r="G31" s="13">
        <v>0</v>
      </c>
      <c r="H31" s="13">
        <f t="shared" si="0"/>
        <v>8443</v>
      </c>
      <c r="I31" s="23">
        <f t="shared" si="10"/>
        <v>5.0118097779856714E-3</v>
      </c>
      <c r="J31" s="22">
        <f>H31/$CO31</f>
        <v>0.5412179487179487</v>
      </c>
      <c r="K31" s="22">
        <f>H31/$CT31</f>
        <v>6.3962121212121215</v>
      </c>
      <c r="L31" s="13">
        <v>0</v>
      </c>
      <c r="M31" s="13">
        <v>0</v>
      </c>
      <c r="N31" s="13">
        <v>2361</v>
      </c>
      <c r="O31" s="13">
        <v>23832</v>
      </c>
      <c r="P31" s="13">
        <v>135723</v>
      </c>
      <c r="Q31" s="23">
        <f t="shared" si="11"/>
        <v>8.272109576577551E-3</v>
      </c>
      <c r="R31" s="22">
        <f>P31/$CO31</f>
        <v>8.7001923076923084</v>
      </c>
      <c r="S31" s="22">
        <f>P31/$CT31</f>
        <v>102.82045454545455</v>
      </c>
      <c r="T31" s="13">
        <v>30901</v>
      </c>
      <c r="U31" s="23">
        <f t="shared" si="12"/>
        <v>6.2163105479731764E-3</v>
      </c>
      <c r="V31" s="22">
        <f>T31/$CO31</f>
        <v>1.9808333333333332</v>
      </c>
      <c r="W31" s="22">
        <f>T31/$CT31</f>
        <v>23.409848484848485</v>
      </c>
      <c r="X31" s="13">
        <v>55272</v>
      </c>
      <c r="Y31" s="13">
        <v>808</v>
      </c>
      <c r="Z31" s="13">
        <v>59</v>
      </c>
      <c r="AA31" s="13">
        <v>246595</v>
      </c>
      <c r="AB31" s="13">
        <f>H31+AW31</f>
        <v>29398</v>
      </c>
      <c r="AC31" s="23">
        <f t="shared" si="13"/>
        <v>8.8551073348169165E-3</v>
      </c>
      <c r="AD31" s="22">
        <f t="shared" si="1"/>
        <v>1.8844871794871796</v>
      </c>
      <c r="AE31" s="22">
        <f t="shared" si="2"/>
        <v>22.27121212121212</v>
      </c>
      <c r="AF31" s="13">
        <f>O31+AA31</f>
        <v>270427</v>
      </c>
      <c r="AG31" s="13">
        <f t="shared" si="14"/>
        <v>269560</v>
      </c>
      <c r="AH31" s="23">
        <f t="shared" si="15"/>
        <v>7.8777509587967549E-3</v>
      </c>
      <c r="AI31" s="22">
        <f t="shared" si="3"/>
        <v>17.27948717948718</v>
      </c>
      <c r="AJ31" s="22">
        <f t="shared" si="4"/>
        <v>204.21212121212122</v>
      </c>
      <c r="AK31" s="13">
        <f>AF31-AB31-P31-Y31-Z31</f>
        <v>104439</v>
      </c>
      <c r="AL31" s="23">
        <f t="shared" si="16"/>
        <v>7.2073152604009167E-3</v>
      </c>
      <c r="AM31" s="22">
        <f t="shared" si="5"/>
        <v>6.694807692307692</v>
      </c>
      <c r="AN31" s="22">
        <f t="shared" si="6"/>
        <v>79.12045454545455</v>
      </c>
      <c r="AO31" s="13">
        <v>763</v>
      </c>
      <c r="AP31" s="13">
        <v>63</v>
      </c>
      <c r="AQ31" s="13">
        <v>1111</v>
      </c>
      <c r="AR31" s="13">
        <v>1592</v>
      </c>
      <c r="AS31" s="13">
        <v>17207</v>
      </c>
      <c r="AT31" s="13">
        <v>201</v>
      </c>
      <c r="AU31" s="13">
        <v>18</v>
      </c>
      <c r="AV31" s="13">
        <v>0</v>
      </c>
      <c r="AW31" s="13">
        <f t="shared" si="7"/>
        <v>20955</v>
      </c>
      <c r="AX31" s="23">
        <f t="shared" si="8"/>
        <v>0.90397308140287302</v>
      </c>
      <c r="AY31" s="22">
        <f t="shared" si="9"/>
        <v>1.3432692307692307</v>
      </c>
      <c r="AZ31" s="22">
        <f t="shared" si="17"/>
        <v>15.875</v>
      </c>
      <c r="BA31" s="13">
        <v>847</v>
      </c>
      <c r="BB31" s="13">
        <v>21802</v>
      </c>
      <c r="BC31" s="13">
        <v>1275</v>
      </c>
      <c r="BD31" s="13">
        <v>68</v>
      </c>
      <c r="BE31" s="13">
        <v>2374</v>
      </c>
      <c r="BF31" s="13">
        <v>0</v>
      </c>
      <c r="BG31" s="13">
        <v>986</v>
      </c>
      <c r="BH31" s="13">
        <v>181</v>
      </c>
      <c r="BI31" s="13">
        <v>26686</v>
      </c>
      <c r="BJ31" s="13">
        <v>2926</v>
      </c>
      <c r="BK31" s="13">
        <v>40</v>
      </c>
      <c r="BL31" s="13">
        <v>58</v>
      </c>
      <c r="BM31" s="13">
        <v>233</v>
      </c>
      <c r="BN31" s="13">
        <v>3257</v>
      </c>
      <c r="BO31" s="13">
        <v>120</v>
      </c>
      <c r="BP31" s="13">
        <v>12</v>
      </c>
      <c r="BQ31" s="13">
        <v>826</v>
      </c>
      <c r="BR31" s="13">
        <v>958</v>
      </c>
      <c r="BS31" s="13"/>
      <c r="BT31" s="13">
        <v>775</v>
      </c>
      <c r="BU31" s="13"/>
      <c r="BV31" s="13">
        <v>0</v>
      </c>
      <c r="BW31" s="13">
        <v>3010</v>
      </c>
      <c r="BX31" s="13">
        <v>3785</v>
      </c>
      <c r="BY31" s="13">
        <v>33119</v>
      </c>
      <c r="BZ31" s="13">
        <v>6175</v>
      </c>
      <c r="CA31" s="13">
        <v>39294</v>
      </c>
      <c r="CB31" s="13"/>
      <c r="CC31" s="13">
        <v>0</v>
      </c>
      <c r="CD31" s="13">
        <v>0</v>
      </c>
      <c r="CE31" s="13">
        <v>0</v>
      </c>
      <c r="CF31" s="13">
        <v>0</v>
      </c>
      <c r="CG31" s="13">
        <v>12193</v>
      </c>
      <c r="CH31" s="13">
        <v>55272</v>
      </c>
      <c r="CI31" s="13">
        <v>808</v>
      </c>
      <c r="CJ31" s="13"/>
      <c r="CK31" s="13">
        <v>8520</v>
      </c>
      <c r="CL31" s="13">
        <v>7065</v>
      </c>
      <c r="CM31" s="13">
        <v>10</v>
      </c>
      <c r="CN31" s="13">
        <v>0</v>
      </c>
      <c r="CO31" s="13">
        <v>15600</v>
      </c>
      <c r="CP31" s="13">
        <v>0</v>
      </c>
      <c r="CQ31" s="13">
        <v>1310</v>
      </c>
      <c r="CR31" s="13">
        <v>5</v>
      </c>
      <c r="CS31" s="13">
        <v>0</v>
      </c>
      <c r="CT31" s="13">
        <v>1320</v>
      </c>
      <c r="CU31" s="13">
        <v>2845</v>
      </c>
    </row>
    <row r="32" spans="1:99" x14ac:dyDescent="0.45">
      <c r="A32">
        <v>38</v>
      </c>
      <c r="B32" t="s">
        <v>471</v>
      </c>
      <c r="C32" t="s">
        <v>472</v>
      </c>
      <c r="D32" s="13">
        <v>8105</v>
      </c>
      <c r="E32" s="13">
        <v>3714</v>
      </c>
      <c r="F32" s="13">
        <v>14454</v>
      </c>
      <c r="G32" s="13">
        <v>0</v>
      </c>
      <c r="H32" s="13">
        <f t="shared" si="0"/>
        <v>14454</v>
      </c>
      <c r="I32" s="23">
        <f t="shared" si="10"/>
        <v>8.5799714000953323E-3</v>
      </c>
      <c r="J32" s="22">
        <f>H32/$CO32</f>
        <v>0.75458104933437742</v>
      </c>
      <c r="K32" s="22">
        <f>H32/$CT32</f>
        <v>7.2270000000000003</v>
      </c>
      <c r="L32" s="13">
        <v>0</v>
      </c>
      <c r="M32" s="13">
        <v>3329</v>
      </c>
      <c r="N32" s="13">
        <v>2879</v>
      </c>
      <c r="O32" s="13">
        <v>32481</v>
      </c>
      <c r="P32" s="13">
        <v>191456</v>
      </c>
      <c r="Q32" s="23">
        <f t="shared" si="11"/>
        <v>1.1668950812266392E-2</v>
      </c>
      <c r="R32" s="22">
        <f>P32/$CO32</f>
        <v>9.9950926651004952</v>
      </c>
      <c r="S32" s="22">
        <f>P32/$CT32</f>
        <v>95.727999999999994</v>
      </c>
      <c r="T32" s="13">
        <v>38033</v>
      </c>
      <c r="U32" s="23">
        <f t="shared" si="12"/>
        <v>7.6510449199399307E-3</v>
      </c>
      <c r="V32" s="22">
        <f>T32/$CO32</f>
        <v>1.985539023753589</v>
      </c>
      <c r="W32" s="22">
        <f>T32/$CT32</f>
        <v>19.016500000000001</v>
      </c>
      <c r="X32" s="13">
        <v>56199</v>
      </c>
      <c r="Y32" s="13">
        <v>2386</v>
      </c>
      <c r="Z32" s="13">
        <v>3095</v>
      </c>
      <c r="AA32" s="13">
        <v>323650</v>
      </c>
      <c r="AB32" s="13">
        <f>H32+AW32</f>
        <v>29125</v>
      </c>
      <c r="AC32" s="23">
        <f t="shared" si="13"/>
        <v>8.7728757441507127E-3</v>
      </c>
      <c r="AD32" s="22">
        <f t="shared" si="1"/>
        <v>1.5204907334899505</v>
      </c>
      <c r="AE32" s="22">
        <f t="shared" si="2"/>
        <v>14.5625</v>
      </c>
      <c r="AF32" s="13">
        <f>O32+AA32</f>
        <v>356131</v>
      </c>
      <c r="AG32" s="13">
        <f t="shared" si="14"/>
        <v>350650</v>
      </c>
      <c r="AH32" s="23">
        <f t="shared" si="15"/>
        <v>1.0247564081102844E-2</v>
      </c>
      <c r="AI32" s="22">
        <f t="shared" si="3"/>
        <v>18.3059253458627</v>
      </c>
      <c r="AJ32" s="22">
        <f t="shared" si="4"/>
        <v>175.32499999999999</v>
      </c>
      <c r="AK32" s="13">
        <f>AF32-AB32-P32-Y32-Z32</f>
        <v>130069</v>
      </c>
      <c r="AL32" s="23">
        <f t="shared" si="16"/>
        <v>8.9760366204682807E-3</v>
      </c>
      <c r="AM32" s="22">
        <f t="shared" si="5"/>
        <v>6.7903419472722524</v>
      </c>
      <c r="AN32" s="22">
        <f t="shared" si="6"/>
        <v>65.034499999999994</v>
      </c>
      <c r="AO32" s="13">
        <v>2485</v>
      </c>
      <c r="AP32" s="13">
        <v>1887</v>
      </c>
      <c r="AQ32" s="13">
        <v>851</v>
      </c>
      <c r="AR32" s="13">
        <v>4288</v>
      </c>
      <c r="AS32" s="13">
        <v>1715</v>
      </c>
      <c r="AT32" s="13">
        <v>1174</v>
      </c>
      <c r="AU32" s="13">
        <v>2250</v>
      </c>
      <c r="AV32" s="13">
        <v>21</v>
      </c>
      <c r="AW32" s="13">
        <f t="shared" si="7"/>
        <v>14671</v>
      </c>
      <c r="AX32" s="23">
        <f t="shared" si="8"/>
        <v>0.63288900392562875</v>
      </c>
      <c r="AY32" s="22">
        <f t="shared" si="9"/>
        <v>0.76590968415557292</v>
      </c>
      <c r="AZ32" s="22">
        <f t="shared" si="17"/>
        <v>7.3354999999999997</v>
      </c>
      <c r="BA32" s="13">
        <v>1610</v>
      </c>
      <c r="BB32" s="13">
        <v>16281</v>
      </c>
      <c r="BC32" s="13">
        <v>7467</v>
      </c>
      <c r="BD32" s="13">
        <v>1030</v>
      </c>
      <c r="BE32" s="13">
        <v>4006</v>
      </c>
      <c r="BF32" s="13">
        <v>0</v>
      </c>
      <c r="BG32" s="13">
        <v>815</v>
      </c>
      <c r="BH32" s="13">
        <v>65</v>
      </c>
      <c r="BI32" s="13">
        <v>29664</v>
      </c>
      <c r="BJ32" s="13">
        <v>6388</v>
      </c>
      <c r="BK32" s="13">
        <v>161</v>
      </c>
      <c r="BL32" s="13">
        <v>512</v>
      </c>
      <c r="BM32" s="13">
        <v>103</v>
      </c>
      <c r="BN32" s="13">
        <v>7164</v>
      </c>
      <c r="BO32" s="13">
        <v>188</v>
      </c>
      <c r="BP32" s="13">
        <v>375</v>
      </c>
      <c r="BQ32" s="13">
        <v>642</v>
      </c>
      <c r="BR32" s="13">
        <v>1205</v>
      </c>
      <c r="BS32" s="13"/>
      <c r="BT32" s="13">
        <v>158</v>
      </c>
      <c r="BU32" s="13"/>
      <c r="BV32" s="13">
        <v>12</v>
      </c>
      <c r="BW32" s="13">
        <v>4668</v>
      </c>
      <c r="BX32" s="13">
        <v>4838</v>
      </c>
      <c r="BY32" s="13">
        <v>35584</v>
      </c>
      <c r="BZ32" s="13">
        <v>5096</v>
      </c>
      <c r="CA32" s="13">
        <v>40680</v>
      </c>
      <c r="CB32" s="13"/>
      <c r="CC32" s="13">
        <v>4784</v>
      </c>
      <c r="CD32" s="13">
        <v>0</v>
      </c>
      <c r="CE32" s="13">
        <v>0</v>
      </c>
      <c r="CF32" s="13">
        <v>66</v>
      </c>
      <c r="CG32" s="13">
        <v>5831</v>
      </c>
      <c r="CH32" s="13">
        <v>56199</v>
      </c>
      <c r="CI32" s="13">
        <v>2386</v>
      </c>
      <c r="CJ32" s="13"/>
      <c r="CK32" s="13">
        <v>10610</v>
      </c>
      <c r="CL32" s="13">
        <v>8535</v>
      </c>
      <c r="CM32" s="13">
        <v>10</v>
      </c>
      <c r="CN32" s="13">
        <v>0</v>
      </c>
      <c r="CO32" s="13">
        <v>19155</v>
      </c>
      <c r="CP32" s="13">
        <v>0</v>
      </c>
      <c r="CQ32" s="13">
        <v>1995</v>
      </c>
      <c r="CR32" s="13">
        <v>5</v>
      </c>
      <c r="CS32" s="13">
        <v>0</v>
      </c>
      <c r="CT32" s="13">
        <v>2000</v>
      </c>
      <c r="CU32" s="13">
        <v>3320</v>
      </c>
    </row>
    <row r="33" spans="1:99" x14ac:dyDescent="0.45">
      <c r="A33">
        <v>38</v>
      </c>
      <c r="B33" t="s">
        <v>411</v>
      </c>
      <c r="C33" t="s">
        <v>412</v>
      </c>
      <c r="D33" s="13">
        <v>5597</v>
      </c>
      <c r="E33" s="13">
        <v>2474</v>
      </c>
      <c r="F33" s="13">
        <v>17426</v>
      </c>
      <c r="G33" s="13">
        <v>3238</v>
      </c>
      <c r="H33" s="13">
        <f t="shared" si="0"/>
        <v>20664</v>
      </c>
      <c r="I33" s="23">
        <f t="shared" si="10"/>
        <v>1.2266260482328073E-2</v>
      </c>
      <c r="J33" s="22">
        <f>H33/$CO33</f>
        <v>1.1605728727885425</v>
      </c>
      <c r="K33" s="22">
        <f>H33/$CT33</f>
        <v>10.734545454545454</v>
      </c>
      <c r="L33" s="13">
        <v>0</v>
      </c>
      <c r="M33" s="13">
        <v>0</v>
      </c>
      <c r="N33" s="13">
        <v>1802</v>
      </c>
      <c r="O33" s="13">
        <v>30537</v>
      </c>
      <c r="P33" s="13">
        <v>183632</v>
      </c>
      <c r="Q33" s="23">
        <f t="shared" si="11"/>
        <v>1.1192089960921059E-2</v>
      </c>
      <c r="R33" s="22">
        <f>P33/$CO33</f>
        <v>10.31350744172985</v>
      </c>
      <c r="S33" s="22">
        <f>P33/$CT33</f>
        <v>95.393246753246757</v>
      </c>
      <c r="T33" s="13">
        <v>39389</v>
      </c>
      <c r="U33" s="23">
        <f t="shared" si="12"/>
        <v>7.9238295257148782E-3</v>
      </c>
      <c r="V33" s="22">
        <f>T33/$CO33</f>
        <v>2.2122437517551248</v>
      </c>
      <c r="W33" s="22">
        <f>T33/$CT33</f>
        <v>20.461818181818181</v>
      </c>
      <c r="X33" s="13">
        <v>54584</v>
      </c>
      <c r="Y33" s="13">
        <v>5974</v>
      </c>
      <c r="Z33" s="13">
        <v>7499</v>
      </c>
      <c r="AA33" s="13">
        <v>321615</v>
      </c>
      <c r="AB33" s="13">
        <f>H33+AW33</f>
        <v>38017</v>
      </c>
      <c r="AC33" s="23">
        <f t="shared" si="13"/>
        <v>1.1451276125849877E-2</v>
      </c>
      <c r="AD33" s="22">
        <f t="shared" si="1"/>
        <v>2.1351867452962652</v>
      </c>
      <c r="AE33" s="22">
        <f t="shared" si="2"/>
        <v>19.74909090909091</v>
      </c>
      <c r="AF33" s="13">
        <f>O33+AA33</f>
        <v>352152</v>
      </c>
      <c r="AG33" s="13">
        <f t="shared" si="14"/>
        <v>338679</v>
      </c>
      <c r="AH33" s="23">
        <f t="shared" si="15"/>
        <v>9.8977178252497647E-3</v>
      </c>
      <c r="AI33" s="22">
        <f t="shared" si="3"/>
        <v>19.02156697556866</v>
      </c>
      <c r="AJ33" s="22">
        <f t="shared" si="4"/>
        <v>175.93714285714285</v>
      </c>
      <c r="AK33" s="13">
        <f>AF33-AB33-P33-Y33-Z33</f>
        <v>117030</v>
      </c>
      <c r="AL33" s="23">
        <f t="shared" si="16"/>
        <v>8.0762177436084145E-3</v>
      </c>
      <c r="AM33" s="22">
        <f t="shared" si="5"/>
        <v>6.5728727885425444</v>
      </c>
      <c r="AN33" s="22">
        <f t="shared" si="6"/>
        <v>60.794805194805193</v>
      </c>
      <c r="AO33" s="13">
        <v>3172</v>
      </c>
      <c r="AP33" s="13">
        <v>624</v>
      </c>
      <c r="AQ33" s="13">
        <v>8791</v>
      </c>
      <c r="AR33" s="13">
        <v>2524</v>
      </c>
      <c r="AS33" s="13">
        <v>766</v>
      </c>
      <c r="AT33" s="13">
        <v>1047</v>
      </c>
      <c r="AU33" s="13">
        <v>399</v>
      </c>
      <c r="AV33" s="13">
        <v>30</v>
      </c>
      <c r="AW33" s="13">
        <f t="shared" si="7"/>
        <v>17353</v>
      </c>
      <c r="AX33" s="23">
        <f t="shared" si="8"/>
        <v>0.7485872050386092</v>
      </c>
      <c r="AY33" s="22">
        <f t="shared" si="9"/>
        <v>0.97461387250772258</v>
      </c>
      <c r="AZ33" s="22">
        <f t="shared" si="17"/>
        <v>9.0145454545454538</v>
      </c>
      <c r="BA33" s="13">
        <v>981</v>
      </c>
      <c r="BB33" s="13">
        <v>18334</v>
      </c>
      <c r="BC33" s="13">
        <v>2596</v>
      </c>
      <c r="BD33" s="13">
        <v>482</v>
      </c>
      <c r="BE33" s="13">
        <v>4548</v>
      </c>
      <c r="BF33" s="13">
        <v>0</v>
      </c>
      <c r="BG33" s="13">
        <v>3684</v>
      </c>
      <c r="BH33" s="13">
        <v>169</v>
      </c>
      <c r="BI33" s="13">
        <v>29813</v>
      </c>
      <c r="BJ33" s="13">
        <v>5214</v>
      </c>
      <c r="BK33" s="13">
        <v>82</v>
      </c>
      <c r="BL33" s="13">
        <v>2061</v>
      </c>
      <c r="BM33" s="13">
        <v>773</v>
      </c>
      <c r="BN33" s="13">
        <v>8130</v>
      </c>
      <c r="BO33" s="13">
        <v>87</v>
      </c>
      <c r="BP33" s="13">
        <v>637</v>
      </c>
      <c r="BQ33" s="13">
        <v>722</v>
      </c>
      <c r="BR33" s="13">
        <v>1446</v>
      </c>
      <c r="BS33" s="13"/>
      <c r="BT33" s="13">
        <v>1864</v>
      </c>
      <c r="BU33" s="13"/>
      <c r="BV33" s="13">
        <v>75</v>
      </c>
      <c r="BW33" s="13">
        <v>18227</v>
      </c>
      <c r="BX33" s="13">
        <v>20166</v>
      </c>
      <c r="BY33" s="13">
        <v>1109</v>
      </c>
      <c r="BZ33" s="13">
        <v>9142</v>
      </c>
      <c r="CA33" s="13">
        <v>10251</v>
      </c>
      <c r="CB33" s="13"/>
      <c r="CC33" s="13">
        <v>98</v>
      </c>
      <c r="CD33" s="13">
        <v>14</v>
      </c>
      <c r="CE33" s="13">
        <v>110</v>
      </c>
      <c r="CF33" s="13">
        <v>32</v>
      </c>
      <c r="CG33" s="13">
        <v>23913</v>
      </c>
      <c r="CH33" s="13">
        <v>54584</v>
      </c>
      <c r="CI33" s="13">
        <v>5974</v>
      </c>
      <c r="CJ33" s="13"/>
      <c r="CK33" s="13">
        <v>9960</v>
      </c>
      <c r="CL33" s="13">
        <v>7835</v>
      </c>
      <c r="CM33" s="13">
        <v>10</v>
      </c>
      <c r="CN33" s="13">
        <v>0</v>
      </c>
      <c r="CO33" s="13">
        <v>17805</v>
      </c>
      <c r="CP33" s="13">
        <v>20</v>
      </c>
      <c r="CQ33" s="13">
        <v>1905</v>
      </c>
      <c r="CR33" s="13">
        <v>0</v>
      </c>
      <c r="CS33" s="13">
        <v>0</v>
      </c>
      <c r="CT33" s="13">
        <v>1925</v>
      </c>
      <c r="CU33" s="13">
        <v>4195</v>
      </c>
    </row>
    <row r="34" spans="1:99" x14ac:dyDescent="0.45">
      <c r="A34">
        <v>40</v>
      </c>
      <c r="B34" t="s">
        <v>383</v>
      </c>
      <c r="C34" t="s">
        <v>384</v>
      </c>
      <c r="D34" s="13">
        <v>11267</v>
      </c>
      <c r="E34" s="13">
        <v>132</v>
      </c>
      <c r="F34" s="13">
        <v>4342</v>
      </c>
      <c r="G34" s="13">
        <v>1772</v>
      </c>
      <c r="H34" s="13">
        <f t="shared" si="0"/>
        <v>6114</v>
      </c>
      <c r="I34" s="23">
        <f t="shared" si="10"/>
        <v>3.6293029708165813E-3</v>
      </c>
      <c r="J34" s="22">
        <f>H34/$CO34</f>
        <v>0.18385205232295895</v>
      </c>
      <c r="K34" s="22">
        <f>H34/$CT34</f>
        <v>2.7981693363844395</v>
      </c>
      <c r="L34" s="13">
        <v>1552</v>
      </c>
      <c r="M34" s="13">
        <v>125</v>
      </c>
      <c r="N34" s="13">
        <v>1406</v>
      </c>
      <c r="O34" s="13">
        <v>20596</v>
      </c>
      <c r="P34" s="13">
        <v>259951</v>
      </c>
      <c r="Q34" s="23">
        <f t="shared" si="11"/>
        <v>1.5843616458086771E-2</v>
      </c>
      <c r="R34" s="22">
        <f>P34/$CO34</f>
        <v>7.816899714328672</v>
      </c>
      <c r="S34" s="22">
        <f>P34/$CT34</f>
        <v>118.97070938215103</v>
      </c>
      <c r="T34" s="13">
        <v>7404</v>
      </c>
      <c r="U34" s="23">
        <f t="shared" si="12"/>
        <v>1.489452227992408E-3</v>
      </c>
      <c r="V34" s="22">
        <f>T34/$CO34</f>
        <v>0.22264321154713576</v>
      </c>
      <c r="W34" s="22">
        <f>T34/$CT34</f>
        <v>3.3885583524027458</v>
      </c>
      <c r="X34" s="13">
        <v>24113</v>
      </c>
      <c r="Y34" s="13">
        <v>712</v>
      </c>
      <c r="Z34" s="13">
        <v>225</v>
      </c>
      <c r="AA34" s="13">
        <v>313001</v>
      </c>
      <c r="AB34" s="13">
        <f>H34+AW34</f>
        <v>7586</v>
      </c>
      <c r="AC34" s="23">
        <f t="shared" si="13"/>
        <v>2.2850140908198219E-3</v>
      </c>
      <c r="AD34" s="22">
        <f t="shared" si="1"/>
        <v>0.22811607277101187</v>
      </c>
      <c r="AE34" s="22">
        <f t="shared" si="2"/>
        <v>3.4718535469107552</v>
      </c>
      <c r="AF34" s="13">
        <f>O34+AA34</f>
        <v>333597</v>
      </c>
      <c r="AG34" s="13">
        <f t="shared" si="14"/>
        <v>332660</v>
      </c>
      <c r="AH34" s="23">
        <f t="shared" si="15"/>
        <v>9.7218156772270695E-3</v>
      </c>
      <c r="AI34" s="22">
        <f t="shared" si="3"/>
        <v>10.003307773267178</v>
      </c>
      <c r="AJ34" s="22">
        <f t="shared" si="4"/>
        <v>152.24713958810068</v>
      </c>
      <c r="AK34" s="13">
        <f>AF34-AB34-P34-Y34-Z34</f>
        <v>65123</v>
      </c>
      <c r="AL34" s="23">
        <f t="shared" si="16"/>
        <v>4.4941256781766284E-3</v>
      </c>
      <c r="AM34" s="22">
        <f t="shared" si="5"/>
        <v>1.9582919861674937</v>
      </c>
      <c r="AN34" s="22">
        <f t="shared" si="6"/>
        <v>29.804576659038901</v>
      </c>
      <c r="AO34" s="13">
        <v>8</v>
      </c>
      <c r="AP34" s="13">
        <v>120</v>
      </c>
      <c r="AQ34" s="13">
        <v>897</v>
      </c>
      <c r="AR34" s="13">
        <v>164</v>
      </c>
      <c r="AS34" s="13">
        <v>267</v>
      </c>
      <c r="AT34" s="13">
        <v>16</v>
      </c>
      <c r="AU34" s="13">
        <v>0</v>
      </c>
      <c r="AV34" s="13">
        <v>0</v>
      </c>
      <c r="AW34" s="13">
        <f t="shared" si="7"/>
        <v>1472</v>
      </c>
      <c r="AX34" s="23">
        <f t="shared" si="8"/>
        <v>6.3500280402053411E-2</v>
      </c>
      <c r="AY34" s="22">
        <f t="shared" si="9"/>
        <v>4.4264020448052922E-2</v>
      </c>
      <c r="AZ34" s="22">
        <f t="shared" si="17"/>
        <v>0.67368421052631577</v>
      </c>
      <c r="BA34" s="13">
        <v>0</v>
      </c>
      <c r="BB34" s="13">
        <v>1472</v>
      </c>
      <c r="BC34" s="13">
        <v>880</v>
      </c>
      <c r="BD34" s="13">
        <v>1</v>
      </c>
      <c r="BE34" s="13">
        <v>1395</v>
      </c>
      <c r="BF34" s="13">
        <v>0</v>
      </c>
      <c r="BG34" s="13">
        <v>1119</v>
      </c>
      <c r="BH34" s="13">
        <v>330</v>
      </c>
      <c r="BI34" s="13">
        <v>5197</v>
      </c>
      <c r="BJ34" s="13">
        <v>885</v>
      </c>
      <c r="BK34" s="13">
        <v>5</v>
      </c>
      <c r="BL34" s="13">
        <v>287</v>
      </c>
      <c r="BM34" s="13">
        <v>8</v>
      </c>
      <c r="BN34" s="13">
        <v>1185</v>
      </c>
      <c r="BO34" s="13">
        <v>2</v>
      </c>
      <c r="BP34" s="13">
        <v>137</v>
      </c>
      <c r="BQ34" s="13">
        <v>883</v>
      </c>
      <c r="BR34" s="13">
        <v>1022</v>
      </c>
      <c r="BS34" s="13"/>
      <c r="BT34" s="13">
        <v>1652</v>
      </c>
      <c r="BU34" s="13"/>
      <c r="BV34" s="13">
        <v>755</v>
      </c>
      <c r="BW34" s="13">
        <v>7404</v>
      </c>
      <c r="BX34" s="13">
        <v>9811</v>
      </c>
      <c r="BY34" s="13">
        <v>3650</v>
      </c>
      <c r="BZ34" s="13">
        <v>5091</v>
      </c>
      <c r="CA34" s="13">
        <v>8741</v>
      </c>
      <c r="CB34" s="13"/>
      <c r="CC34" s="13">
        <v>0</v>
      </c>
      <c r="CD34" s="13">
        <v>1519</v>
      </c>
      <c r="CE34" s="13">
        <v>107</v>
      </c>
      <c r="CF34" s="13">
        <v>78</v>
      </c>
      <c r="CG34" s="13">
        <v>3857</v>
      </c>
      <c r="CH34" s="13">
        <v>24113</v>
      </c>
      <c r="CI34" s="13">
        <v>712</v>
      </c>
      <c r="CJ34" s="13"/>
      <c r="CK34" s="13">
        <v>18670</v>
      </c>
      <c r="CL34" s="13">
        <v>14550</v>
      </c>
      <c r="CM34" s="13">
        <v>40</v>
      </c>
      <c r="CN34" s="13">
        <v>0</v>
      </c>
      <c r="CO34" s="13">
        <v>33255</v>
      </c>
      <c r="CP34" s="13">
        <v>5</v>
      </c>
      <c r="CQ34" s="13">
        <v>2180</v>
      </c>
      <c r="CR34" s="13">
        <v>0</v>
      </c>
      <c r="CS34" s="13">
        <v>0</v>
      </c>
      <c r="CT34" s="13">
        <v>2185</v>
      </c>
      <c r="CU34" s="13">
        <v>4455</v>
      </c>
    </row>
    <row r="35" spans="1:99" x14ac:dyDescent="0.45">
      <c r="A35">
        <v>41</v>
      </c>
      <c r="B35" t="s">
        <v>275</v>
      </c>
      <c r="C35" t="s">
        <v>276</v>
      </c>
      <c r="D35" s="13">
        <v>13867</v>
      </c>
      <c r="E35" s="13">
        <v>1588</v>
      </c>
      <c r="F35" s="13">
        <v>18490</v>
      </c>
      <c r="G35" s="13">
        <v>5359</v>
      </c>
      <c r="H35" s="13">
        <f t="shared" si="0"/>
        <v>23849</v>
      </c>
      <c r="I35" s="23">
        <f t="shared" si="10"/>
        <v>1.4156893449624574E-2</v>
      </c>
      <c r="J35" s="22">
        <f>H35/$CO35</f>
        <v>1.4149510530999703</v>
      </c>
      <c r="K35" s="22">
        <f>H35/$CT35</f>
        <v>13.987683284457479</v>
      </c>
      <c r="L35" s="13">
        <v>0</v>
      </c>
      <c r="M35" s="13">
        <v>0</v>
      </c>
      <c r="N35" s="13">
        <v>4666</v>
      </c>
      <c r="O35" s="13">
        <v>43970</v>
      </c>
      <c r="P35" s="13">
        <v>168218</v>
      </c>
      <c r="Q35" s="23">
        <f t="shared" si="11"/>
        <v>1.0252630200870319E-2</v>
      </c>
      <c r="R35" s="22">
        <f>P35/$CO35</f>
        <v>9.9803025808365469</v>
      </c>
      <c r="S35" s="22">
        <f>P35/$CT35</f>
        <v>98.661583577712605</v>
      </c>
      <c r="T35" s="13">
        <v>58085</v>
      </c>
      <c r="U35" s="23">
        <f t="shared" si="12"/>
        <v>1.1684877453125204E-2</v>
      </c>
      <c r="V35" s="22">
        <f>T35/$CO35</f>
        <v>3.4461584099673686</v>
      </c>
      <c r="W35" s="22">
        <f>T35/$CT35</f>
        <v>34.067448680351909</v>
      </c>
      <c r="X35" s="13">
        <v>58467</v>
      </c>
      <c r="Y35" s="13">
        <v>208</v>
      </c>
      <c r="Z35" s="13">
        <v>1977</v>
      </c>
      <c r="AA35" s="13">
        <v>330925</v>
      </c>
      <c r="AB35" s="13">
        <f>H35+AW35</f>
        <v>42055</v>
      </c>
      <c r="AC35" s="23">
        <f t="shared" si="13"/>
        <v>1.2667580752626893E-2</v>
      </c>
      <c r="AD35" s="22">
        <f t="shared" si="1"/>
        <v>2.4951053099970335</v>
      </c>
      <c r="AE35" s="22">
        <f t="shared" si="2"/>
        <v>24.665689149560116</v>
      </c>
      <c r="AF35" s="13">
        <f>O35+AA35</f>
        <v>374895</v>
      </c>
      <c r="AG35" s="13">
        <f t="shared" si="14"/>
        <v>372710</v>
      </c>
      <c r="AH35" s="23">
        <f t="shared" si="15"/>
        <v>1.0892256120541396E-2</v>
      </c>
      <c r="AI35" s="22">
        <f t="shared" si="3"/>
        <v>22.112726194007713</v>
      </c>
      <c r="AJ35" s="22">
        <f t="shared" si="4"/>
        <v>218.59824046920821</v>
      </c>
      <c r="AK35" s="13">
        <f>AF35-AB35-P35-Y35-Z35</f>
        <v>162437</v>
      </c>
      <c r="AL35" s="23">
        <f t="shared" si="16"/>
        <v>1.1209746061851834E-2</v>
      </c>
      <c r="AM35" s="22">
        <f t="shared" si="5"/>
        <v>9.6373183031741316</v>
      </c>
      <c r="AN35" s="22">
        <f t="shared" si="6"/>
        <v>95.270967741935479</v>
      </c>
      <c r="AO35" s="13">
        <v>2954</v>
      </c>
      <c r="AP35" s="13">
        <v>5451</v>
      </c>
      <c r="AQ35" s="13">
        <v>2617</v>
      </c>
      <c r="AR35" s="13">
        <v>957</v>
      </c>
      <c r="AS35" s="13">
        <v>1400</v>
      </c>
      <c r="AT35" s="13">
        <v>1152</v>
      </c>
      <c r="AU35" s="13">
        <v>3675</v>
      </c>
      <c r="AV35" s="13">
        <v>0</v>
      </c>
      <c r="AW35" s="13">
        <f t="shared" si="7"/>
        <v>18206</v>
      </c>
      <c r="AX35" s="23">
        <f t="shared" si="8"/>
        <v>0.78538458220094043</v>
      </c>
      <c r="AY35" s="22">
        <f t="shared" si="9"/>
        <v>1.0801542568970632</v>
      </c>
      <c r="AZ35" s="22">
        <f t="shared" si="17"/>
        <v>10.678005865102639</v>
      </c>
      <c r="BA35" s="13">
        <v>905</v>
      </c>
      <c r="BB35" s="13">
        <v>19111</v>
      </c>
      <c r="BC35" s="13">
        <v>8447</v>
      </c>
      <c r="BD35" s="13">
        <v>1821</v>
      </c>
      <c r="BE35" s="13">
        <v>14681</v>
      </c>
      <c r="BF35" s="13">
        <v>0</v>
      </c>
      <c r="BG35" s="13">
        <v>4299</v>
      </c>
      <c r="BH35" s="13">
        <v>350</v>
      </c>
      <c r="BI35" s="13">
        <v>48709</v>
      </c>
      <c r="BJ35" s="13">
        <v>4883</v>
      </c>
      <c r="BK35" s="13">
        <v>32</v>
      </c>
      <c r="BL35" s="13">
        <v>1040</v>
      </c>
      <c r="BM35" s="13">
        <v>1576</v>
      </c>
      <c r="BN35" s="13">
        <v>7531</v>
      </c>
      <c r="BO35" s="13">
        <v>159</v>
      </c>
      <c r="BP35" s="13">
        <v>1008</v>
      </c>
      <c r="BQ35" s="13">
        <v>678</v>
      </c>
      <c r="BR35" s="13">
        <v>1845</v>
      </c>
      <c r="BS35" s="13"/>
      <c r="BT35" s="13">
        <v>904</v>
      </c>
      <c r="BU35" s="13"/>
      <c r="BV35" s="13">
        <v>492</v>
      </c>
      <c r="BW35" s="13">
        <v>3532</v>
      </c>
      <c r="BX35" s="13">
        <v>4928</v>
      </c>
      <c r="BY35" s="13">
        <v>26365</v>
      </c>
      <c r="BZ35" s="13">
        <v>6800</v>
      </c>
      <c r="CA35" s="13">
        <v>33165</v>
      </c>
      <c r="CB35" s="13"/>
      <c r="CC35" s="13">
        <v>11843</v>
      </c>
      <c r="CD35" s="13">
        <v>0</v>
      </c>
      <c r="CE35" s="13">
        <v>1218</v>
      </c>
      <c r="CF35" s="13">
        <v>1216</v>
      </c>
      <c r="CG35" s="13">
        <v>6097</v>
      </c>
      <c r="CH35" s="13">
        <v>58467</v>
      </c>
      <c r="CI35" s="13">
        <v>208</v>
      </c>
      <c r="CJ35" s="13"/>
      <c r="CK35" s="13">
        <v>9025</v>
      </c>
      <c r="CL35" s="13">
        <v>7830</v>
      </c>
      <c r="CM35" s="13">
        <v>0</v>
      </c>
      <c r="CN35" s="13">
        <v>0</v>
      </c>
      <c r="CO35" s="13">
        <v>16855</v>
      </c>
      <c r="CP35" s="13">
        <v>5</v>
      </c>
      <c r="CQ35" s="13">
        <v>1695</v>
      </c>
      <c r="CR35" s="13">
        <v>10</v>
      </c>
      <c r="CS35" s="13">
        <v>0</v>
      </c>
      <c r="CT35" s="13">
        <v>1705</v>
      </c>
      <c r="CU35" s="13">
        <v>3910</v>
      </c>
    </row>
    <row r="36" spans="1:99" x14ac:dyDescent="0.45">
      <c r="A36">
        <v>42</v>
      </c>
      <c r="B36" t="s">
        <v>181</v>
      </c>
      <c r="C36" t="s">
        <v>182</v>
      </c>
      <c r="D36" s="13">
        <v>2346</v>
      </c>
      <c r="E36" s="13">
        <v>0</v>
      </c>
      <c r="F36" s="13">
        <v>386</v>
      </c>
      <c r="G36" s="13">
        <v>70</v>
      </c>
      <c r="H36" s="13">
        <f t="shared" si="0"/>
        <v>456</v>
      </c>
      <c r="I36" s="23">
        <f t="shared" si="10"/>
        <v>2.7068402922675192E-4</v>
      </c>
      <c r="J36" s="22">
        <f>H36/$CO36</f>
        <v>6.8934240362811788E-2</v>
      </c>
      <c r="K36" s="22">
        <f>H36/$CT36</f>
        <v>1.2493150684931507</v>
      </c>
      <c r="L36" s="13">
        <v>4547</v>
      </c>
      <c r="M36" s="13">
        <v>0</v>
      </c>
      <c r="N36" s="13">
        <v>378</v>
      </c>
      <c r="O36" s="13">
        <v>7727</v>
      </c>
      <c r="P36" s="13">
        <v>48690</v>
      </c>
      <c r="Q36" s="23">
        <f t="shared" si="11"/>
        <v>2.9675811416160925E-3</v>
      </c>
      <c r="R36" s="22">
        <f>P36/$CO36</f>
        <v>7.3605442176870746</v>
      </c>
      <c r="S36" s="22">
        <f>P36/$CT36</f>
        <v>133.39726027397259</v>
      </c>
      <c r="T36" s="13">
        <v>226</v>
      </c>
      <c r="U36" s="23">
        <f t="shared" si="12"/>
        <v>4.5464100962491111E-5</v>
      </c>
      <c r="V36" s="22">
        <f>T36/$CO36</f>
        <v>3.4164777021919876E-2</v>
      </c>
      <c r="W36" s="22">
        <f>T36/$CT36</f>
        <v>0.61917808219178083</v>
      </c>
      <c r="X36" s="13">
        <v>9435</v>
      </c>
      <c r="Y36" s="13">
        <v>94</v>
      </c>
      <c r="Z36" s="13">
        <v>3</v>
      </c>
      <c r="AA36" s="13">
        <v>66175</v>
      </c>
      <c r="AB36" s="13">
        <f>H36+AW36</f>
        <v>456</v>
      </c>
      <c r="AC36" s="23">
        <f t="shared" si="13"/>
        <v>1.3735386572816225E-4</v>
      </c>
      <c r="AD36" s="22">
        <f t="shared" si="1"/>
        <v>6.8934240362811788E-2</v>
      </c>
      <c r="AE36" s="22">
        <f t="shared" si="2"/>
        <v>1.2493150684931507</v>
      </c>
      <c r="AF36" s="13">
        <f>O36+AA36</f>
        <v>73902</v>
      </c>
      <c r="AG36" s="13">
        <f t="shared" si="14"/>
        <v>73805</v>
      </c>
      <c r="AH36" s="23">
        <f t="shared" si="15"/>
        <v>2.1569127819928572E-3</v>
      </c>
      <c r="AI36" s="22">
        <f t="shared" si="3"/>
        <v>11.157218442932729</v>
      </c>
      <c r="AJ36" s="22">
        <f t="shared" si="4"/>
        <v>202.20547945205479</v>
      </c>
      <c r="AK36" s="13">
        <f>AF36-AB36-P36-Y36-Z36</f>
        <v>24659</v>
      </c>
      <c r="AL36" s="23">
        <f t="shared" si="16"/>
        <v>1.7017128372181485E-3</v>
      </c>
      <c r="AM36" s="22">
        <f t="shared" si="5"/>
        <v>3.7277399848828421</v>
      </c>
      <c r="AN36" s="22">
        <f t="shared" si="6"/>
        <v>67.558904109589037</v>
      </c>
      <c r="AO36" s="13">
        <v>0</v>
      </c>
      <c r="AP36" s="13">
        <v>0</v>
      </c>
      <c r="AQ36" s="13">
        <v>0</v>
      </c>
      <c r="AR36" s="13">
        <v>0</v>
      </c>
      <c r="AS36" s="13">
        <v>0</v>
      </c>
      <c r="AT36" s="13">
        <v>0</v>
      </c>
      <c r="AU36" s="13">
        <v>0</v>
      </c>
      <c r="AV36" s="13">
        <v>0</v>
      </c>
      <c r="AW36" s="13">
        <f t="shared" si="7"/>
        <v>0</v>
      </c>
      <c r="AX36" s="23">
        <f t="shared" si="8"/>
        <v>0</v>
      </c>
      <c r="AY36" s="22">
        <f t="shared" si="9"/>
        <v>0</v>
      </c>
      <c r="AZ36" s="22">
        <f t="shared" si="17"/>
        <v>0</v>
      </c>
      <c r="BA36" s="13">
        <v>0</v>
      </c>
      <c r="BB36" s="13">
        <v>0</v>
      </c>
      <c r="BC36" s="13">
        <v>0</v>
      </c>
      <c r="BD36" s="13">
        <v>10</v>
      </c>
      <c r="BE36" s="13">
        <v>48</v>
      </c>
      <c r="BF36" s="13">
        <v>0</v>
      </c>
      <c r="BG36" s="13">
        <v>0</v>
      </c>
      <c r="BH36" s="13">
        <v>0</v>
      </c>
      <c r="BI36" s="13">
        <v>58</v>
      </c>
      <c r="BJ36" s="13">
        <v>167</v>
      </c>
      <c r="BK36" s="13">
        <v>0</v>
      </c>
      <c r="BL36" s="13">
        <v>0</v>
      </c>
      <c r="BM36" s="13">
        <v>0</v>
      </c>
      <c r="BN36" s="13">
        <v>167</v>
      </c>
      <c r="BO36" s="13">
        <v>0</v>
      </c>
      <c r="BP36" s="13">
        <v>0</v>
      </c>
      <c r="BQ36" s="13">
        <v>1</v>
      </c>
      <c r="BR36" s="13">
        <v>1</v>
      </c>
      <c r="BS36" s="13"/>
      <c r="BT36" s="13">
        <v>0</v>
      </c>
      <c r="BU36" s="13"/>
      <c r="BV36" s="13">
        <v>0</v>
      </c>
      <c r="BW36" s="13">
        <v>723</v>
      </c>
      <c r="BX36" s="13">
        <v>723</v>
      </c>
      <c r="BY36" s="13">
        <v>5539</v>
      </c>
      <c r="BZ36" s="13">
        <v>909</v>
      </c>
      <c r="CA36" s="13">
        <v>6448</v>
      </c>
      <c r="CB36" s="13"/>
      <c r="CC36" s="13">
        <v>0</v>
      </c>
      <c r="CD36" s="13">
        <v>45</v>
      </c>
      <c r="CE36" s="13">
        <v>0</v>
      </c>
      <c r="CF36" s="13">
        <v>0</v>
      </c>
      <c r="CG36" s="13">
        <v>2219</v>
      </c>
      <c r="CH36" s="13">
        <v>9435</v>
      </c>
      <c r="CI36" s="13">
        <v>94</v>
      </c>
      <c r="CJ36" s="13"/>
      <c r="CK36" s="13">
        <v>4600</v>
      </c>
      <c r="CL36" s="13">
        <v>2000</v>
      </c>
      <c r="CM36" s="13">
        <v>15</v>
      </c>
      <c r="CN36" s="13">
        <v>0</v>
      </c>
      <c r="CO36" s="13">
        <v>6615</v>
      </c>
      <c r="CP36" s="13">
        <v>0</v>
      </c>
      <c r="CQ36" s="13">
        <v>305</v>
      </c>
      <c r="CR36" s="13">
        <v>60</v>
      </c>
      <c r="CS36" s="13">
        <v>0</v>
      </c>
      <c r="CT36" s="13">
        <v>365</v>
      </c>
      <c r="CU36" s="13">
        <v>840</v>
      </c>
    </row>
    <row r="37" spans="1:99" x14ac:dyDescent="0.45">
      <c r="A37">
        <v>45</v>
      </c>
      <c r="B37" t="s">
        <v>123</v>
      </c>
      <c r="C37" t="s">
        <v>124</v>
      </c>
      <c r="D37" s="13">
        <v>1327</v>
      </c>
      <c r="E37" s="13">
        <v>181</v>
      </c>
      <c r="F37" s="13">
        <v>123</v>
      </c>
      <c r="G37" s="13">
        <v>0</v>
      </c>
      <c r="H37" s="13">
        <f t="shared" ref="H37:H68" si="18">F37+G37</f>
        <v>123</v>
      </c>
      <c r="I37" s="23">
        <f t="shared" si="10"/>
        <v>7.3013455251952808E-5</v>
      </c>
      <c r="J37" s="22">
        <f>H37/$CO37</f>
        <v>3.6336779911373705E-2</v>
      </c>
      <c r="K37" s="22">
        <f>H37/$CT37</f>
        <v>0.3236842105263158</v>
      </c>
      <c r="L37" s="13">
        <v>1019</v>
      </c>
      <c r="M37" s="13">
        <v>0</v>
      </c>
      <c r="N37" s="13">
        <v>122</v>
      </c>
      <c r="O37" s="13">
        <v>2772</v>
      </c>
      <c r="P37" s="13">
        <v>32546</v>
      </c>
      <c r="Q37" s="23">
        <f t="shared" si="11"/>
        <v>1.9836289964065999E-3</v>
      </c>
      <c r="R37" s="22">
        <f>P37/$CO37</f>
        <v>9.6147710487444602</v>
      </c>
      <c r="S37" s="22">
        <f>P37/$CT37</f>
        <v>85.647368421052633</v>
      </c>
      <c r="T37" s="13">
        <v>125</v>
      </c>
      <c r="U37" s="23">
        <f t="shared" si="12"/>
        <v>2.5146073541200835E-5</v>
      </c>
      <c r="V37" s="22">
        <f>T37/$CO37</f>
        <v>3.6927621861152143E-2</v>
      </c>
      <c r="W37" s="22">
        <f>T37/$CT37</f>
        <v>0.32894736842105265</v>
      </c>
      <c r="X37" s="13">
        <v>7109</v>
      </c>
      <c r="Y37" s="13">
        <v>89</v>
      </c>
      <c r="Z37" s="13">
        <v>20</v>
      </c>
      <c r="AA37" s="13">
        <v>42661</v>
      </c>
      <c r="AB37" s="13">
        <f>H37+AW37</f>
        <v>207</v>
      </c>
      <c r="AC37" s="23">
        <f t="shared" si="13"/>
        <v>6.2351425889757854E-5</v>
      </c>
      <c r="AD37" s="22">
        <f t="shared" ref="AD37:AD68" si="19">AB37/$CO37</f>
        <v>6.1152141802067947E-2</v>
      </c>
      <c r="AE37" s="22">
        <f t="shared" ref="AE37:AE68" si="20">AB37/$CT37</f>
        <v>0.54473684210526319</v>
      </c>
      <c r="AF37" s="13">
        <f>O37+AA37</f>
        <v>45433</v>
      </c>
      <c r="AG37" s="13">
        <f t="shared" si="14"/>
        <v>45324</v>
      </c>
      <c r="AH37" s="23">
        <f t="shared" si="15"/>
        <v>1.3245703533777422E-3</v>
      </c>
      <c r="AI37" s="22">
        <f t="shared" ref="AI37:AI68" si="21">AG37/$CO37</f>
        <v>13.389660265878877</v>
      </c>
      <c r="AJ37" s="22">
        <f t="shared" ref="AJ37:AJ68" si="22">AG37/$CT37</f>
        <v>119.27368421052631</v>
      </c>
      <c r="AK37" s="13">
        <f>AF37-AB37-P37-Y37-Z37</f>
        <v>12571</v>
      </c>
      <c r="AL37" s="23">
        <f t="shared" si="16"/>
        <v>8.6752228706230353E-4</v>
      </c>
      <c r="AM37" s="22">
        <f t="shared" ref="AM37:AM68" si="23">AK37/$CO37</f>
        <v>3.7137370753323484</v>
      </c>
      <c r="AN37" s="22">
        <f t="shared" ref="AN37:AN68" si="24">AK37/$CT37</f>
        <v>33.081578947368421</v>
      </c>
      <c r="AO37" s="13">
        <v>0</v>
      </c>
      <c r="AP37" s="13">
        <v>0</v>
      </c>
      <c r="AQ37" s="13">
        <v>0</v>
      </c>
      <c r="AR37" s="13">
        <v>84</v>
      </c>
      <c r="AS37" s="13">
        <v>0</v>
      </c>
      <c r="AT37" s="13">
        <v>0</v>
      </c>
      <c r="AU37" s="13">
        <v>0</v>
      </c>
      <c r="AV37" s="13">
        <v>0</v>
      </c>
      <c r="AW37" s="13">
        <f t="shared" ref="AW37:AW68" si="25">SUM(AO37:AV37)</f>
        <v>84</v>
      </c>
      <c r="AX37" s="23">
        <f t="shared" si="8"/>
        <v>3.6236573055519606E-3</v>
      </c>
      <c r="AY37" s="22">
        <f t="shared" ref="AY37:AY68" si="26">AW37/$CO37</f>
        <v>2.4815361890694238E-2</v>
      </c>
      <c r="AZ37" s="22">
        <f t="shared" si="17"/>
        <v>0.22105263157894736</v>
      </c>
      <c r="BA37" s="13">
        <v>8</v>
      </c>
      <c r="BB37" s="13">
        <v>92</v>
      </c>
      <c r="BC37" s="13">
        <v>0</v>
      </c>
      <c r="BD37" s="13">
        <v>10</v>
      </c>
      <c r="BE37" s="13">
        <v>0</v>
      </c>
      <c r="BF37" s="13">
        <v>0</v>
      </c>
      <c r="BG37" s="13">
        <v>23</v>
      </c>
      <c r="BH37" s="13">
        <v>0</v>
      </c>
      <c r="BI37" s="13">
        <v>125</v>
      </c>
      <c r="BJ37" s="13">
        <v>0</v>
      </c>
      <c r="BK37" s="13">
        <v>0</v>
      </c>
      <c r="BL37" s="13">
        <v>0</v>
      </c>
      <c r="BM37" s="13">
        <v>0</v>
      </c>
      <c r="BN37" s="13">
        <v>0</v>
      </c>
      <c r="BO37" s="13">
        <v>0</v>
      </c>
      <c r="BP37" s="13">
        <v>0</v>
      </c>
      <c r="BQ37" s="13">
        <v>0</v>
      </c>
      <c r="BR37" s="13">
        <v>0</v>
      </c>
      <c r="BS37" s="13"/>
      <c r="BT37" s="13">
        <v>304</v>
      </c>
      <c r="BU37" s="13"/>
      <c r="BV37" s="13">
        <v>0</v>
      </c>
      <c r="BW37" s="13">
        <v>0</v>
      </c>
      <c r="BX37" s="13">
        <v>304</v>
      </c>
      <c r="BY37" s="13">
        <v>4077</v>
      </c>
      <c r="BZ37" s="13">
        <v>1229</v>
      </c>
      <c r="CA37" s="13">
        <v>5306</v>
      </c>
      <c r="CB37" s="13"/>
      <c r="CC37" s="13">
        <v>0</v>
      </c>
      <c r="CD37" s="13">
        <v>0</v>
      </c>
      <c r="CE37" s="13">
        <v>76</v>
      </c>
      <c r="CF37" s="13">
        <v>0</v>
      </c>
      <c r="CG37" s="13">
        <v>1423</v>
      </c>
      <c r="CH37" s="13">
        <v>7109</v>
      </c>
      <c r="CI37" s="13">
        <v>89</v>
      </c>
      <c r="CJ37" s="13"/>
      <c r="CK37" s="13">
        <v>2325</v>
      </c>
      <c r="CL37" s="13">
        <v>1040</v>
      </c>
      <c r="CM37" s="13">
        <v>20</v>
      </c>
      <c r="CN37" s="13">
        <v>0</v>
      </c>
      <c r="CO37" s="13">
        <v>3385</v>
      </c>
      <c r="CP37" s="13">
        <v>0</v>
      </c>
      <c r="CQ37" s="13">
        <v>380</v>
      </c>
      <c r="CR37" s="13">
        <v>0</v>
      </c>
      <c r="CS37" s="13">
        <v>0</v>
      </c>
      <c r="CT37" s="13">
        <v>380</v>
      </c>
      <c r="CU37" s="13">
        <v>570</v>
      </c>
    </row>
    <row r="38" spans="1:99" x14ac:dyDescent="0.45">
      <c r="A38">
        <v>46</v>
      </c>
      <c r="B38" t="s">
        <v>249</v>
      </c>
      <c r="C38" t="s">
        <v>250</v>
      </c>
      <c r="D38" s="13">
        <v>9709</v>
      </c>
      <c r="E38" s="13">
        <v>4357</v>
      </c>
      <c r="F38" s="13">
        <v>6761</v>
      </c>
      <c r="G38" s="13">
        <v>357</v>
      </c>
      <c r="H38" s="13">
        <f t="shared" si="18"/>
        <v>7118</v>
      </c>
      <c r="I38" s="23">
        <f t="shared" si="10"/>
        <v>4.2252827193772369E-3</v>
      </c>
      <c r="J38" s="22">
        <f>H38/$CO38</f>
        <v>0.65513115508513575</v>
      </c>
      <c r="K38" s="22">
        <f>H38/$CT38</f>
        <v>8.8422360248447198</v>
      </c>
      <c r="L38" s="13">
        <v>0</v>
      </c>
      <c r="M38" s="13">
        <v>0</v>
      </c>
      <c r="N38" s="13">
        <v>1186</v>
      </c>
      <c r="O38" s="13">
        <v>22370</v>
      </c>
      <c r="P38" s="13">
        <v>80460</v>
      </c>
      <c r="Q38" s="23">
        <f t="shared" si="11"/>
        <v>4.9039141231142086E-3</v>
      </c>
      <c r="R38" s="22">
        <f>P38/$CO38</f>
        <v>7.4054302807179013</v>
      </c>
      <c r="S38" s="22">
        <f>P38/$CT38</f>
        <v>99.950310559006212</v>
      </c>
      <c r="T38" s="13">
        <v>17079</v>
      </c>
      <c r="U38" s="23">
        <f t="shared" si="12"/>
        <v>3.4357583200813526E-3</v>
      </c>
      <c r="V38" s="22">
        <f>T38/$CO38</f>
        <v>1.5719282098481362</v>
      </c>
      <c r="W38" s="22">
        <f>T38/$CT38</f>
        <v>21.216149068322981</v>
      </c>
      <c r="X38" s="13">
        <v>46890</v>
      </c>
      <c r="Y38" s="13">
        <v>1765</v>
      </c>
      <c r="Z38" s="13">
        <v>280</v>
      </c>
      <c r="AA38" s="13">
        <v>168844</v>
      </c>
      <c r="AB38" s="13">
        <f>H38+AW38</f>
        <v>10296</v>
      </c>
      <c r="AC38" s="23">
        <f t="shared" si="13"/>
        <v>3.1013057051253474E-3</v>
      </c>
      <c r="AD38" s="22">
        <f t="shared" si="19"/>
        <v>0.94763000460193281</v>
      </c>
      <c r="AE38" s="22">
        <f t="shared" si="20"/>
        <v>12.790062111801243</v>
      </c>
      <c r="AF38" s="13">
        <f>O38+AA38</f>
        <v>191214</v>
      </c>
      <c r="AG38" s="13">
        <f t="shared" si="14"/>
        <v>189169</v>
      </c>
      <c r="AH38" s="23">
        <f t="shared" si="15"/>
        <v>5.5283657483477652E-3</v>
      </c>
      <c r="AI38" s="22">
        <f t="shared" si="21"/>
        <v>17.410860561435804</v>
      </c>
      <c r="AJ38" s="22">
        <f t="shared" si="22"/>
        <v>234.99254658385092</v>
      </c>
      <c r="AK38" s="13">
        <f>AF38-AB38-P38-Y38-Z38</f>
        <v>98413</v>
      </c>
      <c r="AL38" s="23">
        <f t="shared" si="16"/>
        <v>6.7914621618536701E-3</v>
      </c>
      <c r="AM38" s="22">
        <f t="shared" si="23"/>
        <v>9.0578002761159695</v>
      </c>
      <c r="AN38" s="22">
        <f t="shared" si="24"/>
        <v>122.25217391304348</v>
      </c>
      <c r="AO38" s="13">
        <v>926</v>
      </c>
      <c r="AP38" s="13">
        <v>619</v>
      </c>
      <c r="AQ38" s="13">
        <v>122</v>
      </c>
      <c r="AR38" s="13">
        <v>448</v>
      </c>
      <c r="AS38" s="13">
        <v>282</v>
      </c>
      <c r="AT38" s="13">
        <v>329</v>
      </c>
      <c r="AU38" s="13">
        <v>450</v>
      </c>
      <c r="AV38" s="13">
        <v>2</v>
      </c>
      <c r="AW38" s="13">
        <f t="shared" si="25"/>
        <v>3178</v>
      </c>
      <c r="AX38" s="23">
        <f t="shared" si="8"/>
        <v>0.13709503472671586</v>
      </c>
      <c r="AY38" s="22">
        <f t="shared" si="26"/>
        <v>0.29249884951679705</v>
      </c>
      <c r="AZ38" s="22">
        <f t="shared" si="17"/>
        <v>3.9478260869565216</v>
      </c>
      <c r="BA38" s="13">
        <v>338</v>
      </c>
      <c r="BB38" s="13">
        <v>3516</v>
      </c>
      <c r="BC38" s="13">
        <v>1976</v>
      </c>
      <c r="BD38" s="13">
        <v>176</v>
      </c>
      <c r="BE38" s="13">
        <v>7935</v>
      </c>
      <c r="BF38" s="13">
        <v>0</v>
      </c>
      <c r="BG38" s="13">
        <v>371</v>
      </c>
      <c r="BH38" s="13">
        <v>321</v>
      </c>
      <c r="BI38" s="13">
        <v>14295</v>
      </c>
      <c r="BJ38" s="13">
        <v>923</v>
      </c>
      <c r="BK38" s="13">
        <v>0</v>
      </c>
      <c r="BL38" s="13">
        <v>96</v>
      </c>
      <c r="BM38" s="13">
        <v>148</v>
      </c>
      <c r="BN38" s="13">
        <v>1167</v>
      </c>
      <c r="BO38" s="13">
        <v>815</v>
      </c>
      <c r="BP38" s="13">
        <v>220</v>
      </c>
      <c r="BQ38" s="13">
        <v>582</v>
      </c>
      <c r="BR38" s="13">
        <v>1617</v>
      </c>
      <c r="BS38" s="13"/>
      <c r="BT38" s="13">
        <v>17</v>
      </c>
      <c r="BU38" s="13"/>
      <c r="BV38" s="13">
        <v>0</v>
      </c>
      <c r="BW38" s="13">
        <v>1335</v>
      </c>
      <c r="BX38" s="13">
        <v>1352</v>
      </c>
      <c r="BY38" s="13">
        <v>13833</v>
      </c>
      <c r="BZ38" s="13">
        <v>4597</v>
      </c>
      <c r="CA38" s="13">
        <v>18430</v>
      </c>
      <c r="CB38" s="13"/>
      <c r="CC38" s="13">
        <v>2100</v>
      </c>
      <c r="CD38" s="13">
        <v>1163</v>
      </c>
      <c r="CE38" s="13">
        <v>8389</v>
      </c>
      <c r="CF38" s="13">
        <v>33</v>
      </c>
      <c r="CG38" s="13">
        <v>15423</v>
      </c>
      <c r="CH38" s="13">
        <v>46890</v>
      </c>
      <c r="CI38" s="13">
        <v>1765</v>
      </c>
      <c r="CJ38" s="13"/>
      <c r="CK38" s="13">
        <v>6425</v>
      </c>
      <c r="CL38" s="13">
        <v>4435</v>
      </c>
      <c r="CM38" s="13">
        <v>5</v>
      </c>
      <c r="CN38" s="13">
        <v>0</v>
      </c>
      <c r="CO38" s="13">
        <v>10865</v>
      </c>
      <c r="CP38" s="13">
        <v>0</v>
      </c>
      <c r="CQ38" s="13">
        <v>795</v>
      </c>
      <c r="CR38" s="13">
        <v>10</v>
      </c>
      <c r="CS38" s="13">
        <v>0</v>
      </c>
      <c r="CT38" s="13">
        <v>805</v>
      </c>
      <c r="CU38" s="13">
        <v>2030</v>
      </c>
    </row>
    <row r="39" spans="1:99" x14ac:dyDescent="0.45">
      <c r="A39">
        <v>48</v>
      </c>
      <c r="B39" t="s">
        <v>97</v>
      </c>
      <c r="C39" t="s">
        <v>98</v>
      </c>
      <c r="D39" s="13">
        <v>6047</v>
      </c>
      <c r="E39" s="13">
        <v>3065</v>
      </c>
      <c r="F39" s="13">
        <v>6223</v>
      </c>
      <c r="G39" s="13">
        <v>0</v>
      </c>
      <c r="H39" s="13">
        <f t="shared" si="18"/>
        <v>6223</v>
      </c>
      <c r="I39" s="23">
        <f t="shared" si="10"/>
        <v>3.6940059514870109E-3</v>
      </c>
      <c r="J39" s="22">
        <f>H39/$CO39</f>
        <v>0.41514342895263506</v>
      </c>
      <c r="K39" s="22">
        <f>H39/$CT39</f>
        <v>7.3644970414201181</v>
      </c>
      <c r="L39" s="13">
        <v>0</v>
      </c>
      <c r="M39" s="13">
        <v>0</v>
      </c>
      <c r="N39" s="13">
        <v>1447</v>
      </c>
      <c r="O39" s="13">
        <v>16782</v>
      </c>
      <c r="P39" s="13">
        <v>108914</v>
      </c>
      <c r="Q39" s="23">
        <f t="shared" si="11"/>
        <v>6.6381419687405038E-3</v>
      </c>
      <c r="R39" s="22">
        <f>P39/$CO39</f>
        <v>7.2657771847898598</v>
      </c>
      <c r="S39" s="22">
        <f>P39/$CT39</f>
        <v>128.8923076923077</v>
      </c>
      <c r="T39" s="13">
        <v>17101</v>
      </c>
      <c r="U39" s="23">
        <f t="shared" si="12"/>
        <v>3.4401840290246041E-3</v>
      </c>
      <c r="V39" s="22">
        <f>T39/$CO39</f>
        <v>1.1408272181454302</v>
      </c>
      <c r="W39" s="22">
        <f>T39/$CT39</f>
        <v>20.237869822485209</v>
      </c>
      <c r="X39" s="13">
        <v>14047</v>
      </c>
      <c r="Y39" s="13">
        <v>233</v>
      </c>
      <c r="Z39" s="13">
        <v>370</v>
      </c>
      <c r="AA39" s="13">
        <v>157447</v>
      </c>
      <c r="AB39" s="13">
        <f>H39+AW39</f>
        <v>10274</v>
      </c>
      <c r="AC39" s="23">
        <f t="shared" si="13"/>
        <v>3.0946789835331993E-3</v>
      </c>
      <c r="AD39" s="22">
        <f t="shared" si="19"/>
        <v>0.68539026017344895</v>
      </c>
      <c r="AE39" s="22">
        <f t="shared" si="20"/>
        <v>12.158579881656804</v>
      </c>
      <c r="AF39" s="13">
        <f>O39+AA39</f>
        <v>174229</v>
      </c>
      <c r="AG39" s="13">
        <f t="shared" si="14"/>
        <v>173626</v>
      </c>
      <c r="AH39" s="23">
        <f t="shared" si="15"/>
        <v>5.0741296482120701E-3</v>
      </c>
      <c r="AI39" s="22">
        <f t="shared" si="21"/>
        <v>11.582788525683789</v>
      </c>
      <c r="AJ39" s="22">
        <f t="shared" si="22"/>
        <v>205.47455621301776</v>
      </c>
      <c r="AK39" s="13">
        <f>AF39-AB39-P39-Y39-Z39</f>
        <v>54438</v>
      </c>
      <c r="AL39" s="23">
        <f t="shared" si="16"/>
        <v>3.7567558876062113E-3</v>
      </c>
      <c r="AM39" s="22">
        <f t="shared" si="23"/>
        <v>3.6316210807204805</v>
      </c>
      <c r="AN39" s="22">
        <f t="shared" si="24"/>
        <v>64.423668639053261</v>
      </c>
      <c r="AO39" s="13">
        <v>875</v>
      </c>
      <c r="AP39" s="13">
        <v>13</v>
      </c>
      <c r="AQ39" s="13">
        <v>30</v>
      </c>
      <c r="AR39" s="13">
        <v>2462</v>
      </c>
      <c r="AS39" s="13">
        <v>633</v>
      </c>
      <c r="AT39" s="13">
        <v>35</v>
      </c>
      <c r="AU39" s="13">
        <v>3</v>
      </c>
      <c r="AV39" s="13">
        <v>0</v>
      </c>
      <c r="AW39" s="13">
        <f t="shared" si="25"/>
        <v>4051</v>
      </c>
      <c r="AX39" s="23">
        <f t="shared" si="8"/>
        <v>0.17475518743798801</v>
      </c>
      <c r="AY39" s="22">
        <f t="shared" si="26"/>
        <v>0.27024683122081389</v>
      </c>
      <c r="AZ39" s="22">
        <f t="shared" si="17"/>
        <v>4.794082840236686</v>
      </c>
      <c r="BA39" s="13">
        <v>185</v>
      </c>
      <c r="BB39" s="13">
        <v>4236</v>
      </c>
      <c r="BC39" s="13">
        <v>1014</v>
      </c>
      <c r="BD39" s="13">
        <v>229</v>
      </c>
      <c r="BE39" s="13">
        <v>2026</v>
      </c>
      <c r="BF39" s="13">
        <v>0</v>
      </c>
      <c r="BG39" s="13">
        <v>944</v>
      </c>
      <c r="BH39" s="13">
        <v>392</v>
      </c>
      <c r="BI39" s="13">
        <v>8841</v>
      </c>
      <c r="BJ39" s="13">
        <v>6994</v>
      </c>
      <c r="BK39" s="13">
        <v>0</v>
      </c>
      <c r="BL39" s="13">
        <v>400</v>
      </c>
      <c r="BM39" s="13">
        <v>55</v>
      </c>
      <c r="BN39" s="13">
        <v>7449</v>
      </c>
      <c r="BO39" s="13">
        <v>0</v>
      </c>
      <c r="BP39" s="13">
        <v>119</v>
      </c>
      <c r="BQ39" s="13">
        <v>692</v>
      </c>
      <c r="BR39" s="13">
        <v>811</v>
      </c>
      <c r="BS39" s="13"/>
      <c r="BT39" s="13">
        <v>0</v>
      </c>
      <c r="BU39" s="13"/>
      <c r="BV39" s="13">
        <v>0</v>
      </c>
      <c r="BW39" s="13">
        <v>3030</v>
      </c>
      <c r="BX39" s="13">
        <v>3030</v>
      </c>
      <c r="BY39" s="13">
        <v>0</v>
      </c>
      <c r="BZ39" s="13">
        <v>7868</v>
      </c>
      <c r="CA39" s="13">
        <v>7868</v>
      </c>
      <c r="CB39" s="13"/>
      <c r="CC39" s="13">
        <v>0</v>
      </c>
      <c r="CD39" s="13">
        <v>1612</v>
      </c>
      <c r="CE39" s="13">
        <v>258</v>
      </c>
      <c r="CF39" s="13">
        <v>0</v>
      </c>
      <c r="CG39" s="13">
        <v>1279</v>
      </c>
      <c r="CH39" s="13">
        <v>14047</v>
      </c>
      <c r="CI39" s="13">
        <v>233</v>
      </c>
      <c r="CJ39" s="13"/>
      <c r="CK39" s="13">
        <v>7135</v>
      </c>
      <c r="CL39" s="13">
        <v>7850</v>
      </c>
      <c r="CM39" s="13">
        <v>0</v>
      </c>
      <c r="CN39" s="13">
        <v>0</v>
      </c>
      <c r="CO39" s="13">
        <v>14990</v>
      </c>
      <c r="CP39" s="13">
        <v>0</v>
      </c>
      <c r="CQ39" s="13">
        <v>845</v>
      </c>
      <c r="CR39" s="13">
        <v>0</v>
      </c>
      <c r="CS39" s="13">
        <v>0</v>
      </c>
      <c r="CT39" s="13">
        <v>845</v>
      </c>
      <c r="CU39" s="13">
        <v>1825</v>
      </c>
    </row>
    <row r="40" spans="1:99" x14ac:dyDescent="0.45">
      <c r="A40">
        <v>49</v>
      </c>
      <c r="B40" t="s">
        <v>403</v>
      </c>
      <c r="C40" t="s">
        <v>404</v>
      </c>
      <c r="D40" s="13">
        <v>27740</v>
      </c>
      <c r="E40" s="13">
        <v>20</v>
      </c>
      <c r="F40" s="13">
        <v>37341</v>
      </c>
      <c r="G40" s="13">
        <v>0</v>
      </c>
      <c r="H40" s="13">
        <f t="shared" si="18"/>
        <v>37341</v>
      </c>
      <c r="I40" s="23">
        <f t="shared" si="10"/>
        <v>2.216581652490382E-2</v>
      </c>
      <c r="J40" s="22">
        <f>H40/$CO40</f>
        <v>1.8161964980544747</v>
      </c>
      <c r="K40" s="22">
        <f>H40/$CT40</f>
        <v>11.542812982998454</v>
      </c>
      <c r="L40" s="13">
        <v>0</v>
      </c>
      <c r="M40" s="13">
        <v>0</v>
      </c>
      <c r="N40" s="13">
        <v>6181</v>
      </c>
      <c r="O40" s="13">
        <v>71282</v>
      </c>
      <c r="P40" s="13">
        <v>245551</v>
      </c>
      <c r="Q40" s="23">
        <f t="shared" si="11"/>
        <v>1.4965958449475727E-2</v>
      </c>
      <c r="R40" s="22">
        <f>P40/$CO40</f>
        <v>11.943142023346304</v>
      </c>
      <c r="S40" s="22">
        <f>P40/$CT40</f>
        <v>75.904482225656878</v>
      </c>
      <c r="T40" s="13">
        <v>108096</v>
      </c>
      <c r="U40" s="23">
        <f t="shared" si="12"/>
        <v>2.1745519724077164E-2</v>
      </c>
      <c r="V40" s="22">
        <f>T40/$CO40</f>
        <v>5.2575875486381323</v>
      </c>
      <c r="W40" s="22">
        <f>T40/$CT40</f>
        <v>33.4145285935085</v>
      </c>
      <c r="X40" s="13">
        <v>56238</v>
      </c>
      <c r="Y40" s="13">
        <v>1594</v>
      </c>
      <c r="Z40" s="13">
        <v>1096</v>
      </c>
      <c r="AA40" s="13">
        <v>483857</v>
      </c>
      <c r="AB40" s="13">
        <f>H40+AW40</f>
        <v>63567</v>
      </c>
      <c r="AC40" s="23">
        <f t="shared" si="13"/>
        <v>1.914730961127651E-2</v>
      </c>
      <c r="AD40" s="22">
        <f t="shared" si="19"/>
        <v>3.0917801556420232</v>
      </c>
      <c r="AE40" s="22">
        <f t="shared" si="20"/>
        <v>19.649768160741885</v>
      </c>
      <c r="AF40" s="13">
        <f>O40+AA40</f>
        <v>555139</v>
      </c>
      <c r="AG40" s="13">
        <f t="shared" si="14"/>
        <v>552449</v>
      </c>
      <c r="AH40" s="23">
        <f t="shared" si="15"/>
        <v>1.6145035017941494E-2</v>
      </c>
      <c r="AI40" s="22">
        <f t="shared" si="21"/>
        <v>26.870087548638132</v>
      </c>
      <c r="AJ40" s="22">
        <f t="shared" si="22"/>
        <v>170.77248840803711</v>
      </c>
      <c r="AK40" s="13">
        <f>AF40-AB40-P40-Y40-Z40</f>
        <v>243331</v>
      </c>
      <c r="AL40" s="23">
        <f t="shared" si="16"/>
        <v>1.6792225410321961E-2</v>
      </c>
      <c r="AM40" s="22">
        <f t="shared" si="23"/>
        <v>11.835165369649806</v>
      </c>
      <c r="AN40" s="22">
        <f t="shared" si="24"/>
        <v>75.218238021638328</v>
      </c>
      <c r="AO40" s="13">
        <v>3540</v>
      </c>
      <c r="AP40" s="13">
        <v>5221</v>
      </c>
      <c r="AQ40" s="13">
        <v>1105</v>
      </c>
      <c r="AR40" s="13">
        <v>10779</v>
      </c>
      <c r="AS40" s="13">
        <v>1679</v>
      </c>
      <c r="AT40" s="13">
        <v>870</v>
      </c>
      <c r="AU40" s="13">
        <v>3032</v>
      </c>
      <c r="AV40" s="13">
        <v>0</v>
      </c>
      <c r="AW40" s="13">
        <f t="shared" si="25"/>
        <v>26226</v>
      </c>
      <c r="AX40" s="23">
        <f t="shared" si="8"/>
        <v>1.1313575773262585</v>
      </c>
      <c r="AY40" s="22">
        <f t="shared" si="26"/>
        <v>1.2755836575875485</v>
      </c>
      <c r="AZ40" s="22">
        <f t="shared" si="17"/>
        <v>8.1069551777434317</v>
      </c>
      <c r="BA40" s="13">
        <v>3924</v>
      </c>
      <c r="BB40" s="13">
        <v>30150</v>
      </c>
      <c r="BC40" s="13">
        <v>27426</v>
      </c>
      <c r="BD40" s="13">
        <v>9163</v>
      </c>
      <c r="BE40" s="13">
        <v>13411</v>
      </c>
      <c r="BF40" s="13">
        <v>37</v>
      </c>
      <c r="BG40" s="13">
        <v>8677</v>
      </c>
      <c r="BH40" s="13">
        <v>1027</v>
      </c>
      <c r="BI40" s="13">
        <v>89891</v>
      </c>
      <c r="BJ40" s="13">
        <v>8813</v>
      </c>
      <c r="BK40" s="13">
        <v>103</v>
      </c>
      <c r="BL40" s="13">
        <v>1236</v>
      </c>
      <c r="BM40" s="13">
        <v>1036</v>
      </c>
      <c r="BN40" s="13">
        <v>11188</v>
      </c>
      <c r="BO40" s="13">
        <v>237</v>
      </c>
      <c r="BP40" s="13">
        <v>3464</v>
      </c>
      <c r="BQ40" s="13">
        <v>3316</v>
      </c>
      <c r="BR40" s="13">
        <v>7017</v>
      </c>
      <c r="BS40" s="13"/>
      <c r="BT40" s="13">
        <v>6556</v>
      </c>
      <c r="BU40" s="13"/>
      <c r="BV40" s="13">
        <v>0</v>
      </c>
      <c r="BW40" s="13">
        <v>0</v>
      </c>
      <c r="BX40" s="13">
        <v>6556</v>
      </c>
      <c r="BY40" s="13">
        <v>19331</v>
      </c>
      <c r="BZ40" s="13">
        <v>2189</v>
      </c>
      <c r="CA40" s="13">
        <v>21520</v>
      </c>
      <c r="CB40" s="13"/>
      <c r="CC40" s="13">
        <v>14609</v>
      </c>
      <c r="CD40" s="13">
        <v>0</v>
      </c>
      <c r="CE40" s="13">
        <v>575</v>
      </c>
      <c r="CF40" s="13">
        <v>410</v>
      </c>
      <c r="CG40" s="13">
        <v>12568</v>
      </c>
      <c r="CH40" s="13">
        <v>56238</v>
      </c>
      <c r="CI40" s="13">
        <v>1594</v>
      </c>
      <c r="CJ40" s="13"/>
      <c r="CK40" s="13">
        <v>11220</v>
      </c>
      <c r="CL40" s="13">
        <v>9335</v>
      </c>
      <c r="CM40" s="13">
        <v>5</v>
      </c>
      <c r="CN40" s="13">
        <v>0</v>
      </c>
      <c r="CO40" s="13">
        <v>20560</v>
      </c>
      <c r="CP40" s="13">
        <v>0</v>
      </c>
      <c r="CQ40" s="13">
        <v>3210</v>
      </c>
      <c r="CR40" s="13">
        <v>25</v>
      </c>
      <c r="CS40" s="13">
        <v>0</v>
      </c>
      <c r="CT40" s="13">
        <v>3235</v>
      </c>
      <c r="CU40" s="13">
        <v>5580</v>
      </c>
    </row>
    <row r="41" spans="1:99" x14ac:dyDescent="0.45">
      <c r="A41">
        <v>50</v>
      </c>
      <c r="B41" t="s">
        <v>177</v>
      </c>
      <c r="C41" t="s">
        <v>178</v>
      </c>
      <c r="D41" s="13">
        <v>15982</v>
      </c>
      <c r="E41" s="13">
        <v>249</v>
      </c>
      <c r="F41" s="13">
        <v>3693</v>
      </c>
      <c r="G41" s="13">
        <v>2557</v>
      </c>
      <c r="H41" s="13">
        <f t="shared" si="18"/>
        <v>6250</v>
      </c>
      <c r="I41" s="23">
        <f t="shared" si="10"/>
        <v>3.7100332953228054E-3</v>
      </c>
      <c r="J41" s="22">
        <f>H41/$CO41</f>
        <v>0.17864799199656997</v>
      </c>
      <c r="K41" s="22">
        <f>H41/$CT41</f>
        <v>2.376425855513308</v>
      </c>
      <c r="L41" s="13">
        <v>2404</v>
      </c>
      <c r="M41" s="13">
        <v>0</v>
      </c>
      <c r="N41" s="13">
        <v>2108</v>
      </c>
      <c r="O41" s="13">
        <v>26993</v>
      </c>
      <c r="P41" s="13">
        <v>310099</v>
      </c>
      <c r="Q41" s="23">
        <f t="shared" si="11"/>
        <v>1.8900060473074732E-2</v>
      </c>
      <c r="R41" s="22">
        <f>P41/$CO41</f>
        <v>8.8637701872230963</v>
      </c>
      <c r="S41" s="22">
        <f>P41/$CT41</f>
        <v>117.90836501901141</v>
      </c>
      <c r="T41" s="13">
        <v>11553</v>
      </c>
      <c r="U41" s="23">
        <f t="shared" si="12"/>
        <v>2.3241007009719462E-3</v>
      </c>
      <c r="V41" s="22">
        <f>T41/$CO41</f>
        <v>0.33022724024581962</v>
      </c>
      <c r="W41" s="22">
        <f>T41/$CT41</f>
        <v>4.3927756653992391</v>
      </c>
      <c r="X41" s="13">
        <v>51494</v>
      </c>
      <c r="Y41" s="13">
        <v>1724</v>
      </c>
      <c r="Z41" s="13">
        <v>179</v>
      </c>
      <c r="AA41" s="13">
        <v>402042</v>
      </c>
      <c r="AB41" s="13">
        <f>H41+AW41</f>
        <v>8020</v>
      </c>
      <c r="AC41" s="23">
        <f t="shared" si="13"/>
        <v>2.4157412349558359E-3</v>
      </c>
      <c r="AD41" s="22">
        <f t="shared" si="19"/>
        <v>0.22924110332999856</v>
      </c>
      <c r="AE41" s="22">
        <f t="shared" si="20"/>
        <v>3.0494296577946769</v>
      </c>
      <c r="AF41" s="13">
        <f>O41+AA41</f>
        <v>429035</v>
      </c>
      <c r="AG41" s="13">
        <f t="shared" si="14"/>
        <v>427132</v>
      </c>
      <c r="AH41" s="23">
        <f t="shared" si="15"/>
        <v>1.2482710797346698E-2</v>
      </c>
      <c r="AI41" s="22">
        <f t="shared" si="21"/>
        <v>12.209003858796628</v>
      </c>
      <c r="AJ41" s="22">
        <f t="shared" si="22"/>
        <v>162.40760456273765</v>
      </c>
      <c r="AK41" s="13">
        <f>AF41-AB41-P41-Y41-Z41</f>
        <v>109013</v>
      </c>
      <c r="AL41" s="23">
        <f t="shared" si="16"/>
        <v>7.5229661188070084E-3</v>
      </c>
      <c r="AM41" s="22">
        <f t="shared" si="23"/>
        <v>3.115992568243533</v>
      </c>
      <c r="AN41" s="22">
        <f t="shared" si="24"/>
        <v>41.449809885931558</v>
      </c>
      <c r="AO41" s="13">
        <v>30</v>
      </c>
      <c r="AP41" s="13">
        <v>101</v>
      </c>
      <c r="AQ41" s="13">
        <v>12</v>
      </c>
      <c r="AR41" s="13">
        <v>989</v>
      </c>
      <c r="AS41" s="13">
        <v>301</v>
      </c>
      <c r="AT41" s="13">
        <v>147</v>
      </c>
      <c r="AU41" s="13">
        <v>10</v>
      </c>
      <c r="AV41" s="13">
        <v>180</v>
      </c>
      <c r="AW41" s="13">
        <f t="shared" si="25"/>
        <v>1770</v>
      </c>
      <c r="AX41" s="23">
        <f t="shared" si="8"/>
        <v>7.6355636081273451E-2</v>
      </c>
      <c r="AY41" s="22">
        <f t="shared" si="26"/>
        <v>5.0593111333428614E-2</v>
      </c>
      <c r="AZ41" s="22">
        <f t="shared" si="17"/>
        <v>0.6730038022813688</v>
      </c>
      <c r="BA41" s="13">
        <v>430</v>
      </c>
      <c r="BB41" s="13">
        <v>2200</v>
      </c>
      <c r="BC41" s="13">
        <v>983</v>
      </c>
      <c r="BD41" s="13">
        <v>97</v>
      </c>
      <c r="BE41" s="13">
        <v>3450</v>
      </c>
      <c r="BF41" s="13">
        <v>0</v>
      </c>
      <c r="BG41" s="13">
        <v>225</v>
      </c>
      <c r="BH41" s="13">
        <v>652</v>
      </c>
      <c r="BI41" s="13">
        <v>7607</v>
      </c>
      <c r="BJ41" s="13">
        <v>3049</v>
      </c>
      <c r="BK41" s="13">
        <v>7</v>
      </c>
      <c r="BL41" s="13">
        <v>243</v>
      </c>
      <c r="BM41" s="13">
        <v>130</v>
      </c>
      <c r="BN41" s="13">
        <v>3429</v>
      </c>
      <c r="BO41" s="13">
        <v>170</v>
      </c>
      <c r="BP41" s="13">
        <v>-9</v>
      </c>
      <c r="BQ41" s="13">
        <v>356</v>
      </c>
      <c r="BR41" s="13">
        <v>517</v>
      </c>
      <c r="BS41" s="13"/>
      <c r="BT41" s="13">
        <v>1945</v>
      </c>
      <c r="BU41" s="13"/>
      <c r="BV41" s="13">
        <v>3203</v>
      </c>
      <c r="BW41" s="13">
        <v>3376</v>
      </c>
      <c r="BX41" s="13">
        <v>8524</v>
      </c>
      <c r="BY41" s="13">
        <v>22035</v>
      </c>
      <c r="BZ41" s="13">
        <v>3740</v>
      </c>
      <c r="CA41" s="13">
        <v>25775</v>
      </c>
      <c r="CB41" s="13"/>
      <c r="CC41" s="13">
        <v>0</v>
      </c>
      <c r="CD41" s="13">
        <v>470</v>
      </c>
      <c r="CE41" s="13">
        <v>0</v>
      </c>
      <c r="CF41" s="13">
        <v>0</v>
      </c>
      <c r="CG41" s="13">
        <v>16725</v>
      </c>
      <c r="CH41" s="13">
        <v>51494</v>
      </c>
      <c r="CI41" s="13">
        <v>1724</v>
      </c>
      <c r="CJ41" s="13"/>
      <c r="CK41" s="13">
        <v>16750</v>
      </c>
      <c r="CL41" s="13">
        <v>18215</v>
      </c>
      <c r="CM41" s="13">
        <v>20</v>
      </c>
      <c r="CN41" s="13">
        <v>0</v>
      </c>
      <c r="CO41" s="13">
        <v>34985</v>
      </c>
      <c r="CP41" s="13">
        <v>5</v>
      </c>
      <c r="CQ41" s="13">
        <v>2615</v>
      </c>
      <c r="CR41" s="13">
        <v>10</v>
      </c>
      <c r="CS41" s="13">
        <v>0</v>
      </c>
      <c r="CT41" s="13">
        <v>2630</v>
      </c>
      <c r="CU41" s="13">
        <v>4615</v>
      </c>
    </row>
    <row r="42" spans="1:99" x14ac:dyDescent="0.45">
      <c r="A42">
        <v>51</v>
      </c>
      <c r="B42" t="s">
        <v>277</v>
      </c>
      <c r="C42" t="s">
        <v>278</v>
      </c>
      <c r="D42" s="13">
        <v>6055</v>
      </c>
      <c r="E42" s="13">
        <v>0</v>
      </c>
      <c r="F42" s="13">
        <v>3684</v>
      </c>
      <c r="G42" s="13">
        <v>1116</v>
      </c>
      <c r="H42" s="13">
        <f t="shared" si="18"/>
        <v>4800</v>
      </c>
      <c r="I42" s="23">
        <f t="shared" si="10"/>
        <v>2.8493055708079147E-3</v>
      </c>
      <c r="J42" s="22">
        <f>H42/$CO42</f>
        <v>0.30236220472440944</v>
      </c>
      <c r="K42" s="22">
        <f>H42/$CT42</f>
        <v>3.595505617977528</v>
      </c>
      <c r="L42" s="13">
        <v>2290</v>
      </c>
      <c r="M42" s="13">
        <v>0</v>
      </c>
      <c r="N42" s="13">
        <v>1296</v>
      </c>
      <c r="O42" s="13">
        <v>14441</v>
      </c>
      <c r="P42" s="13">
        <v>123967</v>
      </c>
      <c r="Q42" s="23">
        <f t="shared" si="11"/>
        <v>7.5555993301031459E-3</v>
      </c>
      <c r="R42" s="22">
        <f>P42/$CO42</f>
        <v>7.8089448818897642</v>
      </c>
      <c r="S42" s="22">
        <f>P42/$CT42</f>
        <v>92.859176029962541</v>
      </c>
      <c r="T42" s="13">
        <v>8876</v>
      </c>
      <c r="U42" s="23">
        <f t="shared" si="12"/>
        <v>1.7855723900135889E-3</v>
      </c>
      <c r="V42" s="22">
        <f>T42/$CO42</f>
        <v>0.55911811023622049</v>
      </c>
      <c r="W42" s="22">
        <f>T42/$CT42</f>
        <v>6.6486891385767795</v>
      </c>
      <c r="X42" s="13">
        <v>17942</v>
      </c>
      <c r="Y42" s="13">
        <v>370</v>
      </c>
      <c r="Z42" s="13">
        <v>205</v>
      </c>
      <c r="AA42" s="13">
        <v>165801</v>
      </c>
      <c r="AB42" s="13">
        <f>H42+AW42</f>
        <v>6579</v>
      </c>
      <c r="AC42" s="23">
        <f t="shared" si="13"/>
        <v>1.9816909706701301E-3</v>
      </c>
      <c r="AD42" s="22">
        <f t="shared" si="19"/>
        <v>0.4144251968503937</v>
      </c>
      <c r="AE42" s="22">
        <f t="shared" si="20"/>
        <v>4.9280898876404491</v>
      </c>
      <c r="AF42" s="13">
        <f>O42+AA42</f>
        <v>180242</v>
      </c>
      <c r="AG42" s="13">
        <f t="shared" si="14"/>
        <v>179667</v>
      </c>
      <c r="AH42" s="23">
        <f t="shared" si="15"/>
        <v>5.250674734805374E-3</v>
      </c>
      <c r="AI42" s="22">
        <f t="shared" si="21"/>
        <v>11.317606299212599</v>
      </c>
      <c r="AJ42" s="22">
        <f t="shared" si="22"/>
        <v>134.58202247191011</v>
      </c>
      <c r="AK42" s="13">
        <f>AF42-AB42-P42-Y42-Z42</f>
        <v>49121</v>
      </c>
      <c r="AL42" s="23">
        <f t="shared" si="16"/>
        <v>3.3898307424061265E-3</v>
      </c>
      <c r="AM42" s="22">
        <f t="shared" si="23"/>
        <v>3.0942362204724407</v>
      </c>
      <c r="AN42" s="22">
        <f t="shared" si="24"/>
        <v>36.794756554307114</v>
      </c>
      <c r="AO42" s="13">
        <v>338</v>
      </c>
      <c r="AP42" s="13">
        <v>0</v>
      </c>
      <c r="AQ42" s="13">
        <v>55</v>
      </c>
      <c r="AR42" s="13">
        <v>846</v>
      </c>
      <c r="AS42" s="13">
        <v>38</v>
      </c>
      <c r="AT42" s="13">
        <v>242</v>
      </c>
      <c r="AU42" s="13">
        <v>260</v>
      </c>
      <c r="AV42" s="13">
        <v>0</v>
      </c>
      <c r="AW42" s="13">
        <f t="shared" si="25"/>
        <v>1779</v>
      </c>
      <c r="AX42" s="23">
        <f t="shared" si="8"/>
        <v>7.6743885078296881E-2</v>
      </c>
      <c r="AY42" s="22">
        <f t="shared" si="26"/>
        <v>0.11206299212598425</v>
      </c>
      <c r="AZ42" s="22">
        <f t="shared" si="17"/>
        <v>1.3325842696629213</v>
      </c>
      <c r="BA42" s="13">
        <v>0</v>
      </c>
      <c r="BB42" s="13">
        <v>1779</v>
      </c>
      <c r="BC42" s="13">
        <v>1267</v>
      </c>
      <c r="BD42" s="13">
        <v>109</v>
      </c>
      <c r="BE42" s="13">
        <v>2671</v>
      </c>
      <c r="BF42" s="13">
        <v>0</v>
      </c>
      <c r="BG42" s="13">
        <v>711</v>
      </c>
      <c r="BH42" s="13">
        <v>101</v>
      </c>
      <c r="BI42" s="13">
        <v>6638</v>
      </c>
      <c r="BJ42" s="13">
        <v>1690</v>
      </c>
      <c r="BK42" s="13">
        <v>59</v>
      </c>
      <c r="BL42" s="13">
        <v>91</v>
      </c>
      <c r="BM42" s="13">
        <v>13</v>
      </c>
      <c r="BN42" s="13">
        <v>1853</v>
      </c>
      <c r="BO42" s="13">
        <v>351</v>
      </c>
      <c r="BP42" s="13">
        <v>14</v>
      </c>
      <c r="BQ42" s="13">
        <v>20</v>
      </c>
      <c r="BR42" s="13">
        <v>385</v>
      </c>
      <c r="BS42" s="13"/>
      <c r="BT42" s="13">
        <v>152</v>
      </c>
      <c r="BU42" s="13"/>
      <c r="BV42" s="13">
        <v>1034</v>
      </c>
      <c r="BW42" s="13">
        <v>1558</v>
      </c>
      <c r="BX42" s="13">
        <v>2744</v>
      </c>
      <c r="BY42" s="13">
        <v>9195</v>
      </c>
      <c r="BZ42" s="13">
        <v>1478</v>
      </c>
      <c r="CA42" s="13">
        <v>10673</v>
      </c>
      <c r="CB42" s="13"/>
      <c r="CC42" s="13">
        <v>0</v>
      </c>
      <c r="CD42" s="13">
        <v>299</v>
      </c>
      <c r="CE42" s="13">
        <v>34</v>
      </c>
      <c r="CF42" s="13">
        <v>26</v>
      </c>
      <c r="CG42" s="13">
        <v>4166</v>
      </c>
      <c r="CH42" s="13">
        <v>17942</v>
      </c>
      <c r="CI42" s="13">
        <v>370</v>
      </c>
      <c r="CJ42" s="13"/>
      <c r="CK42" s="13">
        <v>8660</v>
      </c>
      <c r="CL42" s="13">
        <v>7210</v>
      </c>
      <c r="CM42" s="13">
        <v>5</v>
      </c>
      <c r="CN42" s="13">
        <v>0</v>
      </c>
      <c r="CO42" s="13">
        <v>15875</v>
      </c>
      <c r="CP42" s="13">
        <v>0</v>
      </c>
      <c r="CQ42" s="13">
        <v>1335</v>
      </c>
      <c r="CR42" s="13">
        <v>0</v>
      </c>
      <c r="CS42" s="13">
        <v>0</v>
      </c>
      <c r="CT42" s="13">
        <v>1335</v>
      </c>
      <c r="CU42" s="13">
        <v>2180</v>
      </c>
    </row>
    <row r="43" spans="1:99" x14ac:dyDescent="0.45">
      <c r="A43">
        <v>52</v>
      </c>
      <c r="B43" t="s">
        <v>491</v>
      </c>
      <c r="C43" t="s">
        <v>492</v>
      </c>
      <c r="D43" s="13">
        <v>5858</v>
      </c>
      <c r="E43" s="13">
        <v>654</v>
      </c>
      <c r="F43" s="13">
        <v>380</v>
      </c>
      <c r="G43" s="13">
        <v>0</v>
      </c>
      <c r="H43" s="13">
        <f t="shared" si="18"/>
        <v>380</v>
      </c>
      <c r="I43" s="23">
        <f t="shared" si="10"/>
        <v>2.2557002435562659E-4</v>
      </c>
      <c r="J43" s="22">
        <f>H43/$CO43</f>
        <v>3.4373586612392586E-2</v>
      </c>
      <c r="K43" s="22">
        <f>H43/$CT43</f>
        <v>0.37438423645320196</v>
      </c>
      <c r="L43" s="13">
        <v>2114</v>
      </c>
      <c r="M43" s="13">
        <v>0</v>
      </c>
      <c r="N43" s="13">
        <v>2365</v>
      </c>
      <c r="O43" s="13">
        <v>11371</v>
      </c>
      <c r="P43" s="13">
        <v>77483</v>
      </c>
      <c r="Q43" s="23">
        <f t="shared" si="11"/>
        <v>4.7224705195284388E-3</v>
      </c>
      <c r="R43" s="22">
        <f>P43/$CO43</f>
        <v>7.0088647670737219</v>
      </c>
      <c r="S43" s="22">
        <f>P43/$CT43</f>
        <v>76.337931034482764</v>
      </c>
      <c r="T43" s="13">
        <v>811</v>
      </c>
      <c r="U43" s="23">
        <f t="shared" si="12"/>
        <v>1.6314772513531102E-4</v>
      </c>
      <c r="V43" s="22">
        <f>T43/$CO43</f>
        <v>7.3360470375395753E-2</v>
      </c>
      <c r="W43" s="22">
        <f>T43/$CT43</f>
        <v>0.79901477832512313</v>
      </c>
      <c r="X43" s="13">
        <v>20454</v>
      </c>
      <c r="Y43" s="13">
        <v>199</v>
      </c>
      <c r="Z43" s="13">
        <v>453</v>
      </c>
      <c r="AA43" s="13">
        <v>110771</v>
      </c>
      <c r="AB43" s="13">
        <f>H43+AW43</f>
        <v>385</v>
      </c>
      <c r="AC43" s="23">
        <f t="shared" si="13"/>
        <v>1.1596762786259312E-4</v>
      </c>
      <c r="AD43" s="22">
        <f t="shared" si="19"/>
        <v>3.482587064676617E-2</v>
      </c>
      <c r="AE43" s="22">
        <f t="shared" si="20"/>
        <v>0.37931034482758619</v>
      </c>
      <c r="AF43" s="13">
        <f>O43+AA43</f>
        <v>122142</v>
      </c>
      <c r="AG43" s="13">
        <f t="shared" si="14"/>
        <v>121490</v>
      </c>
      <c r="AH43" s="23">
        <f t="shared" si="15"/>
        <v>3.5504821337892039E-3</v>
      </c>
      <c r="AI43" s="22">
        <f t="shared" si="21"/>
        <v>10.989597467209407</v>
      </c>
      <c r="AJ43" s="22">
        <f t="shared" si="22"/>
        <v>119.69458128078817</v>
      </c>
      <c r="AK43" s="13">
        <f>AF43-AB43-P43-Y43-Z43</f>
        <v>43622</v>
      </c>
      <c r="AL43" s="23">
        <f t="shared" si="16"/>
        <v>3.010345812284767E-3</v>
      </c>
      <c r="AM43" s="22">
        <f t="shared" si="23"/>
        <v>3.9459068294889192</v>
      </c>
      <c r="AN43" s="22">
        <f t="shared" si="24"/>
        <v>42.977339901477833</v>
      </c>
      <c r="AO43" s="13">
        <v>0</v>
      </c>
      <c r="AP43" s="13">
        <v>0</v>
      </c>
      <c r="AQ43" s="13">
        <v>0</v>
      </c>
      <c r="AR43" s="13">
        <v>0</v>
      </c>
      <c r="AS43" s="13">
        <v>2</v>
      </c>
      <c r="AT43" s="13">
        <v>3</v>
      </c>
      <c r="AU43" s="13">
        <v>0</v>
      </c>
      <c r="AV43" s="13">
        <v>0</v>
      </c>
      <c r="AW43" s="13">
        <f t="shared" si="25"/>
        <v>5</v>
      </c>
      <c r="AX43" s="23">
        <f t="shared" si="8"/>
        <v>2.1569388723523576E-4</v>
      </c>
      <c r="AY43" s="22">
        <f t="shared" si="26"/>
        <v>4.5228403437358661E-4</v>
      </c>
      <c r="AZ43" s="22">
        <f t="shared" si="17"/>
        <v>4.9261083743842365E-3</v>
      </c>
      <c r="BA43" s="13">
        <v>0</v>
      </c>
      <c r="BB43" s="13">
        <v>5</v>
      </c>
      <c r="BC43" s="13">
        <v>120</v>
      </c>
      <c r="BD43" s="13">
        <v>0</v>
      </c>
      <c r="BE43" s="13">
        <v>378</v>
      </c>
      <c r="BF43" s="13">
        <v>0</v>
      </c>
      <c r="BG43" s="13">
        <v>0</v>
      </c>
      <c r="BH43" s="13">
        <v>0</v>
      </c>
      <c r="BI43" s="13">
        <v>503</v>
      </c>
      <c r="BJ43" s="13">
        <v>308</v>
      </c>
      <c r="BK43" s="13">
        <v>0</v>
      </c>
      <c r="BL43" s="13">
        <v>0</v>
      </c>
      <c r="BM43" s="13">
        <v>0</v>
      </c>
      <c r="BN43" s="13">
        <v>308</v>
      </c>
      <c r="BO43" s="13">
        <v>0</v>
      </c>
      <c r="BP43" s="13">
        <v>0</v>
      </c>
      <c r="BQ43" s="13">
        <v>0</v>
      </c>
      <c r="BR43" s="13">
        <v>0</v>
      </c>
      <c r="BS43" s="13"/>
      <c r="BT43" s="13">
        <v>0</v>
      </c>
      <c r="BU43" s="13"/>
      <c r="BV43" s="13">
        <v>1393</v>
      </c>
      <c r="BW43" s="13">
        <v>9464</v>
      </c>
      <c r="BX43" s="13">
        <v>10857</v>
      </c>
      <c r="BY43" s="13">
        <v>6463</v>
      </c>
      <c r="BZ43" s="13">
        <v>1758</v>
      </c>
      <c r="CA43" s="13">
        <v>8221</v>
      </c>
      <c r="CB43" s="13"/>
      <c r="CC43" s="13">
        <v>0</v>
      </c>
      <c r="CD43" s="13">
        <v>0</v>
      </c>
      <c r="CE43" s="13">
        <v>51</v>
      </c>
      <c r="CF43" s="13">
        <v>0</v>
      </c>
      <c r="CG43" s="13">
        <v>1325</v>
      </c>
      <c r="CH43" s="13">
        <v>20454</v>
      </c>
      <c r="CI43" s="13">
        <v>199</v>
      </c>
      <c r="CJ43" s="13"/>
      <c r="CK43" s="13">
        <v>6800</v>
      </c>
      <c r="CL43" s="13">
        <v>4220</v>
      </c>
      <c r="CM43" s="13">
        <v>40</v>
      </c>
      <c r="CN43" s="13">
        <v>0</v>
      </c>
      <c r="CO43" s="13">
        <v>11055</v>
      </c>
      <c r="CP43" s="13">
        <v>0</v>
      </c>
      <c r="CQ43" s="13">
        <v>1010</v>
      </c>
      <c r="CR43" s="13">
        <v>5</v>
      </c>
      <c r="CS43" s="13">
        <v>0</v>
      </c>
      <c r="CT43" s="13">
        <v>1015</v>
      </c>
      <c r="CU43" s="13">
        <v>1520</v>
      </c>
    </row>
    <row r="44" spans="1:99" x14ac:dyDescent="0.45">
      <c r="A44">
        <v>53</v>
      </c>
      <c r="B44" t="s">
        <v>461</v>
      </c>
      <c r="C44" t="s">
        <v>462</v>
      </c>
      <c r="D44" s="13">
        <v>7527</v>
      </c>
      <c r="E44" s="13">
        <v>1816</v>
      </c>
      <c r="F44" s="13">
        <v>837</v>
      </c>
      <c r="G44" s="13">
        <v>0</v>
      </c>
      <c r="H44" s="13">
        <f t="shared" si="18"/>
        <v>837</v>
      </c>
      <c r="I44" s="23">
        <f t="shared" si="10"/>
        <v>4.9684765890963011E-4</v>
      </c>
      <c r="J44" s="22">
        <f>H44/$CO44</f>
        <v>5.6344665095927296E-2</v>
      </c>
      <c r="K44" s="22">
        <f>H44/$CT44</f>
        <v>1.08</v>
      </c>
      <c r="L44" s="13">
        <v>0</v>
      </c>
      <c r="M44" s="13">
        <v>0</v>
      </c>
      <c r="N44" s="13">
        <v>1870</v>
      </c>
      <c r="O44" s="13">
        <v>12050</v>
      </c>
      <c r="P44" s="13">
        <v>94248</v>
      </c>
      <c r="Q44" s="23">
        <f t="shared" si="11"/>
        <v>5.7442716663592833E-3</v>
      </c>
      <c r="R44" s="22">
        <f>P44/$CO44</f>
        <v>6.3445304611242008</v>
      </c>
      <c r="S44" s="22">
        <f>P44/$CT44</f>
        <v>121.61032258064516</v>
      </c>
      <c r="T44" s="13">
        <v>1401</v>
      </c>
      <c r="U44" s="23">
        <f t="shared" si="12"/>
        <v>2.8183719224977898E-4</v>
      </c>
      <c r="V44" s="22">
        <f>T44/$CO44</f>
        <v>9.4311679569168624E-2</v>
      </c>
      <c r="W44" s="22">
        <f>T44/$CT44</f>
        <v>1.8077419354838711</v>
      </c>
      <c r="X44" s="13">
        <v>10750</v>
      </c>
      <c r="Y44" s="13">
        <v>508</v>
      </c>
      <c r="Z44" s="13">
        <v>149</v>
      </c>
      <c r="AA44" s="13">
        <v>119106</v>
      </c>
      <c r="AB44" s="13">
        <f>H44+AW44</f>
        <v>837</v>
      </c>
      <c r="AC44" s="23">
        <f t="shared" si="13"/>
        <v>2.5211663511945571E-4</v>
      </c>
      <c r="AD44" s="22">
        <f t="shared" si="19"/>
        <v>5.6344665095927296E-2</v>
      </c>
      <c r="AE44" s="22">
        <f t="shared" si="20"/>
        <v>1.08</v>
      </c>
      <c r="AF44" s="13">
        <f>O44+AA44</f>
        <v>131156</v>
      </c>
      <c r="AG44" s="13">
        <f t="shared" si="14"/>
        <v>130499</v>
      </c>
      <c r="AH44" s="23">
        <f t="shared" si="15"/>
        <v>3.8137654784538427E-3</v>
      </c>
      <c r="AI44" s="22">
        <f t="shared" si="21"/>
        <v>8.784853584651632</v>
      </c>
      <c r="AJ44" s="22">
        <f t="shared" si="22"/>
        <v>168.38580645161289</v>
      </c>
      <c r="AK44" s="13">
        <f>AF44-AB44-P44-Y44-Z44</f>
        <v>35414</v>
      </c>
      <c r="AL44" s="23">
        <f t="shared" si="16"/>
        <v>2.4439133142967482E-3</v>
      </c>
      <c r="AM44" s="22">
        <f t="shared" si="23"/>
        <v>2.3839784584315047</v>
      </c>
      <c r="AN44" s="22">
        <f t="shared" si="24"/>
        <v>45.695483870967742</v>
      </c>
      <c r="AO44" s="13">
        <v>0</v>
      </c>
      <c r="AP44" s="13">
        <v>0</v>
      </c>
      <c r="AQ44" s="13">
        <v>0</v>
      </c>
      <c r="AR44" s="13">
        <v>0</v>
      </c>
      <c r="AS44" s="13">
        <v>0</v>
      </c>
      <c r="AT44" s="13">
        <v>0</v>
      </c>
      <c r="AU44" s="13">
        <v>0</v>
      </c>
      <c r="AV44" s="13">
        <v>0</v>
      </c>
      <c r="AW44" s="13">
        <f t="shared" si="25"/>
        <v>0</v>
      </c>
      <c r="AX44" s="23">
        <f t="shared" si="8"/>
        <v>0</v>
      </c>
      <c r="AY44" s="22">
        <f t="shared" si="26"/>
        <v>0</v>
      </c>
      <c r="AZ44" s="22">
        <f t="shared" si="17"/>
        <v>0</v>
      </c>
      <c r="BA44" s="13">
        <v>0</v>
      </c>
      <c r="BB44" s="13">
        <v>0</v>
      </c>
      <c r="BC44" s="13">
        <v>188</v>
      </c>
      <c r="BD44" s="13">
        <v>0</v>
      </c>
      <c r="BE44" s="13">
        <v>728</v>
      </c>
      <c r="BF44" s="13">
        <v>0</v>
      </c>
      <c r="BG44" s="13">
        <v>56</v>
      </c>
      <c r="BH44" s="13">
        <v>0</v>
      </c>
      <c r="BI44" s="13">
        <v>972</v>
      </c>
      <c r="BJ44" s="13">
        <v>429</v>
      </c>
      <c r="BK44" s="13">
        <v>0</v>
      </c>
      <c r="BL44" s="13">
        <v>0</v>
      </c>
      <c r="BM44" s="13">
        <v>0</v>
      </c>
      <c r="BN44" s="13">
        <v>429</v>
      </c>
      <c r="BO44" s="13">
        <v>0</v>
      </c>
      <c r="BP44" s="13">
        <v>0</v>
      </c>
      <c r="BQ44" s="13">
        <v>0</v>
      </c>
      <c r="BR44" s="13">
        <v>0</v>
      </c>
      <c r="BS44" s="13"/>
      <c r="BT44" s="13">
        <v>1413</v>
      </c>
      <c r="BU44" s="13"/>
      <c r="BV44" s="13">
        <v>0</v>
      </c>
      <c r="BW44" s="13">
        <v>0</v>
      </c>
      <c r="BX44" s="13">
        <v>1413</v>
      </c>
      <c r="BY44" s="13">
        <v>5433</v>
      </c>
      <c r="BZ44" s="13">
        <v>1280</v>
      </c>
      <c r="CA44" s="13">
        <v>6713</v>
      </c>
      <c r="CB44" s="13"/>
      <c r="CC44" s="13">
        <v>0</v>
      </c>
      <c r="CD44" s="13">
        <v>69</v>
      </c>
      <c r="CE44" s="13">
        <v>0</v>
      </c>
      <c r="CF44" s="13">
        <v>0</v>
      </c>
      <c r="CG44" s="13">
        <v>2555</v>
      </c>
      <c r="CH44" s="13">
        <v>10750</v>
      </c>
      <c r="CI44" s="13">
        <v>508</v>
      </c>
      <c r="CJ44" s="13"/>
      <c r="CK44" s="13">
        <v>7275</v>
      </c>
      <c r="CL44" s="13">
        <v>7580</v>
      </c>
      <c r="CM44" s="13">
        <v>0</v>
      </c>
      <c r="CN44" s="13">
        <v>0</v>
      </c>
      <c r="CO44" s="13">
        <v>14855</v>
      </c>
      <c r="CP44" s="13">
        <v>15</v>
      </c>
      <c r="CQ44" s="13">
        <v>745</v>
      </c>
      <c r="CR44" s="13">
        <v>15</v>
      </c>
      <c r="CS44" s="13">
        <v>0</v>
      </c>
      <c r="CT44" s="13">
        <v>775</v>
      </c>
      <c r="CU44" s="13">
        <v>1450</v>
      </c>
    </row>
    <row r="45" spans="1:99" x14ac:dyDescent="0.45">
      <c r="A45">
        <v>54</v>
      </c>
      <c r="B45" t="s">
        <v>251</v>
      </c>
      <c r="C45" t="s">
        <v>252</v>
      </c>
      <c r="D45" s="13">
        <v>8690</v>
      </c>
      <c r="E45" s="13">
        <v>1241</v>
      </c>
      <c r="F45" s="13">
        <v>14513</v>
      </c>
      <c r="G45" s="13">
        <v>1382</v>
      </c>
      <c r="H45" s="13">
        <f t="shared" si="18"/>
        <v>15895</v>
      </c>
      <c r="I45" s="23">
        <f t="shared" si="10"/>
        <v>9.4353566766649591E-3</v>
      </c>
      <c r="J45" s="22">
        <f>H45/$CO45</f>
        <v>0.82507137295613808</v>
      </c>
      <c r="K45" s="22">
        <f>H45/$CT45</f>
        <v>10.457236842105264</v>
      </c>
      <c r="L45" s="13">
        <v>1375</v>
      </c>
      <c r="M45" s="13">
        <v>0</v>
      </c>
      <c r="N45" s="13">
        <v>2378</v>
      </c>
      <c r="O45" s="13">
        <v>29579</v>
      </c>
      <c r="P45" s="13">
        <v>163501</v>
      </c>
      <c r="Q45" s="23">
        <f t="shared" si="11"/>
        <v>9.9651362545773829E-3</v>
      </c>
      <c r="R45" s="22">
        <f>P45/$CO45</f>
        <v>8.4869452374772898</v>
      </c>
      <c r="S45" s="22">
        <f>P45/$CT45</f>
        <v>107.56644736842105</v>
      </c>
      <c r="T45" s="13">
        <v>19565</v>
      </c>
      <c r="U45" s="23">
        <f t="shared" si="12"/>
        <v>3.9358634306687545E-3</v>
      </c>
      <c r="V45" s="22">
        <f>T45/$CO45</f>
        <v>1.0155722813392163</v>
      </c>
      <c r="W45" s="22">
        <f>T45/$CT45</f>
        <v>12.871710526315789</v>
      </c>
      <c r="X45" s="13">
        <v>52069</v>
      </c>
      <c r="Y45" s="13">
        <v>938</v>
      </c>
      <c r="Z45" s="13">
        <v>783</v>
      </c>
      <c r="AA45" s="13">
        <v>266435</v>
      </c>
      <c r="AB45" s="13">
        <f>H45+AW45</f>
        <v>23696</v>
      </c>
      <c r="AC45" s="23">
        <f t="shared" si="13"/>
        <v>7.1375815839792378E-3</v>
      </c>
      <c r="AD45" s="22">
        <f t="shared" si="19"/>
        <v>1.2300025953802232</v>
      </c>
      <c r="AE45" s="22">
        <f t="shared" si="20"/>
        <v>15.589473684210526</v>
      </c>
      <c r="AF45" s="13">
        <f>O45+AA45</f>
        <v>296014</v>
      </c>
      <c r="AG45" s="13">
        <f t="shared" si="14"/>
        <v>294293</v>
      </c>
      <c r="AH45" s="23">
        <f t="shared" si="15"/>
        <v>8.6005600345643776E-3</v>
      </c>
      <c r="AI45" s="22">
        <f t="shared" si="21"/>
        <v>15.276044640539839</v>
      </c>
      <c r="AJ45" s="22">
        <f t="shared" si="22"/>
        <v>193.61381578947368</v>
      </c>
      <c r="AK45" s="13">
        <f>AF45-AB45-P45-Y45-Z45</f>
        <v>107096</v>
      </c>
      <c r="AL45" s="23">
        <f t="shared" si="16"/>
        <v>7.3906743182900695E-3</v>
      </c>
      <c r="AM45" s="22">
        <f t="shared" si="23"/>
        <v>5.5590968076823257</v>
      </c>
      <c r="AN45" s="22">
        <f t="shared" si="24"/>
        <v>70.457894736842107</v>
      </c>
      <c r="AO45" s="13">
        <v>2327</v>
      </c>
      <c r="AP45" s="13">
        <v>287</v>
      </c>
      <c r="AQ45" s="13">
        <v>165</v>
      </c>
      <c r="AR45" s="13">
        <v>3027</v>
      </c>
      <c r="AS45" s="13">
        <v>758</v>
      </c>
      <c r="AT45" s="13">
        <v>975</v>
      </c>
      <c r="AU45" s="13">
        <v>262</v>
      </c>
      <c r="AV45" s="13">
        <v>0</v>
      </c>
      <c r="AW45" s="13">
        <f t="shared" si="25"/>
        <v>7801</v>
      </c>
      <c r="AX45" s="23">
        <f t="shared" si="8"/>
        <v>0.3365256028644148</v>
      </c>
      <c r="AY45" s="22">
        <f t="shared" si="26"/>
        <v>0.40493122242408514</v>
      </c>
      <c r="AZ45" s="22">
        <f t="shared" si="17"/>
        <v>5.1322368421052635</v>
      </c>
      <c r="BA45" s="13">
        <v>946</v>
      </c>
      <c r="BB45" s="13">
        <v>8747</v>
      </c>
      <c r="BC45" s="13">
        <v>2045</v>
      </c>
      <c r="BD45" s="13">
        <v>115</v>
      </c>
      <c r="BE45" s="13">
        <v>4000</v>
      </c>
      <c r="BF45" s="13">
        <v>0</v>
      </c>
      <c r="BG45" s="13">
        <v>444</v>
      </c>
      <c r="BH45" s="13">
        <v>216</v>
      </c>
      <c r="BI45" s="13">
        <v>15567</v>
      </c>
      <c r="BJ45" s="13">
        <v>3059</v>
      </c>
      <c r="BK45" s="13">
        <v>22</v>
      </c>
      <c r="BL45" s="13">
        <v>52</v>
      </c>
      <c r="BM45" s="13">
        <v>107</v>
      </c>
      <c r="BN45" s="13">
        <v>3240</v>
      </c>
      <c r="BO45" s="13">
        <v>471</v>
      </c>
      <c r="BP45" s="13">
        <v>174</v>
      </c>
      <c r="BQ45" s="13">
        <v>113</v>
      </c>
      <c r="BR45" s="13">
        <v>758</v>
      </c>
      <c r="BS45" s="13"/>
      <c r="BT45" s="13">
        <v>1365</v>
      </c>
      <c r="BU45" s="13"/>
      <c r="BV45" s="13">
        <v>254</v>
      </c>
      <c r="BW45" s="13">
        <v>2536</v>
      </c>
      <c r="BX45" s="13">
        <v>4155</v>
      </c>
      <c r="BY45" s="13">
        <v>31911</v>
      </c>
      <c r="BZ45" s="13">
        <v>4821</v>
      </c>
      <c r="CA45" s="13">
        <v>36732</v>
      </c>
      <c r="CB45" s="13"/>
      <c r="CC45" s="13">
        <v>276</v>
      </c>
      <c r="CD45" s="13">
        <v>1065</v>
      </c>
      <c r="CE45" s="13">
        <v>100</v>
      </c>
      <c r="CF45" s="13">
        <v>46</v>
      </c>
      <c r="CG45" s="13">
        <v>9695</v>
      </c>
      <c r="CH45" s="13">
        <v>52069</v>
      </c>
      <c r="CI45" s="13">
        <v>938</v>
      </c>
      <c r="CJ45" s="13"/>
      <c r="CK45" s="13">
        <v>10265</v>
      </c>
      <c r="CL45" s="13">
        <v>8995</v>
      </c>
      <c r="CM45" s="13">
        <v>5</v>
      </c>
      <c r="CN45" s="13">
        <v>0</v>
      </c>
      <c r="CO45" s="13">
        <v>19265</v>
      </c>
      <c r="CP45" s="13">
        <v>5</v>
      </c>
      <c r="CQ45" s="13">
        <v>1515</v>
      </c>
      <c r="CR45" s="13">
        <v>0</v>
      </c>
      <c r="CS45" s="13">
        <v>0</v>
      </c>
      <c r="CT45" s="13">
        <v>1520</v>
      </c>
      <c r="CU45" s="13">
        <v>3590</v>
      </c>
    </row>
    <row r="46" spans="1:99" x14ac:dyDescent="0.45">
      <c r="A46">
        <v>55</v>
      </c>
      <c r="B46" t="s">
        <v>197</v>
      </c>
      <c r="C46" t="s">
        <v>198</v>
      </c>
      <c r="D46" s="13">
        <v>3981</v>
      </c>
      <c r="E46" s="13">
        <v>329</v>
      </c>
      <c r="F46" s="13">
        <v>1279</v>
      </c>
      <c r="G46" s="13">
        <v>61</v>
      </c>
      <c r="H46" s="13">
        <f t="shared" si="18"/>
        <v>1340</v>
      </c>
      <c r="I46" s="23">
        <f t="shared" si="10"/>
        <v>7.9543113851720951E-4</v>
      </c>
      <c r="J46" s="22">
        <f>H46/$CO46</f>
        <v>9.6855800505963138E-2</v>
      </c>
      <c r="K46" s="22">
        <f>H46/$CT46</f>
        <v>1.2884615384615385</v>
      </c>
      <c r="L46" s="13">
        <v>0</v>
      </c>
      <c r="M46" s="13">
        <v>289</v>
      </c>
      <c r="N46" s="13">
        <v>0</v>
      </c>
      <c r="O46" s="13">
        <v>5939</v>
      </c>
      <c r="P46" s="13">
        <v>98809</v>
      </c>
      <c r="Q46" s="23">
        <f t="shared" si="11"/>
        <v>6.0222576508922676E-3</v>
      </c>
      <c r="R46" s="22">
        <f>P46/$CO46</f>
        <v>7.1419588001445611</v>
      </c>
      <c r="S46" s="22">
        <f>P46/$CT46</f>
        <v>95.008653846153848</v>
      </c>
      <c r="T46" s="13">
        <v>1435</v>
      </c>
      <c r="U46" s="23">
        <f t="shared" si="12"/>
        <v>2.8867692425298559E-4</v>
      </c>
      <c r="V46" s="22">
        <f>T46/$CO46</f>
        <v>0.10372244307914709</v>
      </c>
      <c r="W46" s="22">
        <f>T46/$CT46</f>
        <v>1.3798076923076923</v>
      </c>
      <c r="X46" s="13">
        <v>17251</v>
      </c>
      <c r="Y46" s="13">
        <v>340</v>
      </c>
      <c r="Z46" s="13">
        <v>0</v>
      </c>
      <c r="AA46" s="13">
        <v>123774</v>
      </c>
      <c r="AB46" s="13">
        <f>H46+AW46</f>
        <v>1340</v>
      </c>
      <c r="AC46" s="23">
        <f t="shared" si="13"/>
        <v>4.0362758788538907E-4</v>
      </c>
      <c r="AD46" s="22">
        <f t="shared" si="19"/>
        <v>9.6855800505963138E-2</v>
      </c>
      <c r="AE46" s="22">
        <f t="shared" si="20"/>
        <v>1.2884615384615385</v>
      </c>
      <c r="AF46" s="13">
        <f>O46+AA46</f>
        <v>129713</v>
      </c>
      <c r="AG46" s="13">
        <f t="shared" si="14"/>
        <v>129373</v>
      </c>
      <c r="AH46" s="23">
        <f t="shared" si="15"/>
        <v>3.7808587134308229E-3</v>
      </c>
      <c r="AI46" s="22">
        <f t="shared" si="21"/>
        <v>9.3511384170581859</v>
      </c>
      <c r="AJ46" s="22">
        <f t="shared" si="22"/>
        <v>124.39711538461539</v>
      </c>
      <c r="AK46" s="13">
        <f>AF46-AB46-P46-Y46-Z46</f>
        <v>29224</v>
      </c>
      <c r="AL46" s="23">
        <f t="shared" si="16"/>
        <v>2.0167426073589021E-3</v>
      </c>
      <c r="AM46" s="22">
        <f t="shared" si="23"/>
        <v>2.1123238164076619</v>
      </c>
      <c r="AN46" s="22">
        <f t="shared" si="24"/>
        <v>28.1</v>
      </c>
      <c r="AO46" s="13">
        <v>0</v>
      </c>
      <c r="AP46" s="13">
        <v>0</v>
      </c>
      <c r="AQ46" s="13">
        <v>0</v>
      </c>
      <c r="AR46" s="13">
        <v>0</v>
      </c>
      <c r="AS46" s="13">
        <v>0</v>
      </c>
      <c r="AT46" s="13">
        <v>0</v>
      </c>
      <c r="AU46" s="13">
        <v>0</v>
      </c>
      <c r="AV46" s="13">
        <v>0</v>
      </c>
      <c r="AW46" s="13">
        <f t="shared" si="25"/>
        <v>0</v>
      </c>
      <c r="AX46" s="23">
        <f t="shared" si="8"/>
        <v>0</v>
      </c>
      <c r="AY46" s="22">
        <f t="shared" si="26"/>
        <v>0</v>
      </c>
      <c r="AZ46" s="22">
        <f t="shared" si="17"/>
        <v>0</v>
      </c>
      <c r="BA46" s="13">
        <v>50</v>
      </c>
      <c r="BB46" s="13">
        <v>50</v>
      </c>
      <c r="BC46" s="13">
        <v>188</v>
      </c>
      <c r="BD46" s="13">
        <v>0</v>
      </c>
      <c r="BE46" s="13">
        <v>656</v>
      </c>
      <c r="BF46" s="13">
        <v>0</v>
      </c>
      <c r="BG46" s="13">
        <v>15</v>
      </c>
      <c r="BH46" s="13">
        <v>19</v>
      </c>
      <c r="BI46" s="13">
        <v>928</v>
      </c>
      <c r="BJ46" s="13">
        <v>475</v>
      </c>
      <c r="BK46" s="13">
        <v>1</v>
      </c>
      <c r="BL46" s="13">
        <v>13</v>
      </c>
      <c r="BM46" s="13">
        <v>6</v>
      </c>
      <c r="BN46" s="13">
        <v>495</v>
      </c>
      <c r="BO46" s="13">
        <v>0</v>
      </c>
      <c r="BP46" s="13">
        <v>0</v>
      </c>
      <c r="BQ46" s="13">
        <v>12</v>
      </c>
      <c r="BR46" s="13">
        <v>12</v>
      </c>
      <c r="BS46" s="13"/>
      <c r="BT46" s="13">
        <v>0</v>
      </c>
      <c r="BU46" s="13"/>
      <c r="BV46" s="13">
        <v>0</v>
      </c>
      <c r="BW46" s="13">
        <v>177</v>
      </c>
      <c r="BX46" s="13">
        <v>177</v>
      </c>
      <c r="BY46" s="13">
        <v>10945</v>
      </c>
      <c r="BZ46" s="13">
        <v>1453</v>
      </c>
      <c r="CA46" s="13">
        <v>12398</v>
      </c>
      <c r="CB46" s="13"/>
      <c r="CC46" s="13">
        <v>445</v>
      </c>
      <c r="CD46" s="13">
        <v>0</v>
      </c>
      <c r="CE46" s="13">
        <v>470</v>
      </c>
      <c r="CF46" s="13">
        <v>0</v>
      </c>
      <c r="CG46" s="13">
        <v>3761</v>
      </c>
      <c r="CH46" s="13">
        <v>17251</v>
      </c>
      <c r="CI46" s="13">
        <v>340</v>
      </c>
      <c r="CJ46" s="13"/>
      <c r="CK46" s="13">
        <v>9520</v>
      </c>
      <c r="CL46" s="13">
        <v>4315</v>
      </c>
      <c r="CM46" s="13">
        <v>0</v>
      </c>
      <c r="CN46" s="13">
        <v>0</v>
      </c>
      <c r="CO46" s="13">
        <v>13835</v>
      </c>
      <c r="CP46" s="13">
        <v>0</v>
      </c>
      <c r="CQ46" s="13">
        <v>1035</v>
      </c>
      <c r="CR46" s="13">
        <v>0</v>
      </c>
      <c r="CS46" s="13">
        <v>0</v>
      </c>
      <c r="CT46" s="13">
        <v>1040</v>
      </c>
      <c r="CU46" s="13">
        <v>2060</v>
      </c>
    </row>
    <row r="47" spans="1:99" x14ac:dyDescent="0.45">
      <c r="A47">
        <v>56</v>
      </c>
      <c r="B47" t="s">
        <v>263</v>
      </c>
      <c r="C47" t="s">
        <v>264</v>
      </c>
      <c r="D47" s="13">
        <v>631</v>
      </c>
      <c r="E47" s="13">
        <v>0</v>
      </c>
      <c r="F47" s="13">
        <v>0</v>
      </c>
      <c r="G47" s="13">
        <v>0</v>
      </c>
      <c r="H47" s="13">
        <f t="shared" si="18"/>
        <v>0</v>
      </c>
      <c r="I47" s="23">
        <f t="shared" si="10"/>
        <v>0</v>
      </c>
      <c r="J47" s="22">
        <f>H47/$CO47</f>
        <v>0</v>
      </c>
      <c r="K47" s="22">
        <f>H47/$CT47</f>
        <v>0</v>
      </c>
      <c r="L47" s="13">
        <v>2382</v>
      </c>
      <c r="M47" s="13">
        <v>0</v>
      </c>
      <c r="N47" s="13">
        <v>289</v>
      </c>
      <c r="O47" s="13">
        <v>3302</v>
      </c>
      <c r="P47" s="13">
        <v>17274</v>
      </c>
      <c r="Q47" s="23">
        <f t="shared" si="11"/>
        <v>1.0528239194963315E-3</v>
      </c>
      <c r="R47" s="22">
        <f>P47/$CO47</f>
        <v>9.3372972972972974</v>
      </c>
      <c r="S47" s="22">
        <f>P47/$CT47</f>
        <v>101.61176470588235</v>
      </c>
      <c r="T47" s="13">
        <v>0</v>
      </c>
      <c r="U47" s="23">
        <f t="shared" si="12"/>
        <v>0</v>
      </c>
      <c r="V47" s="22">
        <f>T47/$CO47</f>
        <v>0</v>
      </c>
      <c r="W47" s="22">
        <f>T47/$CT47</f>
        <v>0</v>
      </c>
      <c r="X47" s="13">
        <v>203</v>
      </c>
      <c r="Y47" s="13">
        <v>55</v>
      </c>
      <c r="Z47" s="13">
        <v>0</v>
      </c>
      <c r="AA47" s="13">
        <v>20834</v>
      </c>
      <c r="AB47" s="13">
        <f>H47+AW47</f>
        <v>0</v>
      </c>
      <c r="AC47" s="23">
        <f t="shared" si="13"/>
        <v>0</v>
      </c>
      <c r="AD47" s="22">
        <f t="shared" si="19"/>
        <v>0</v>
      </c>
      <c r="AE47" s="22">
        <f t="shared" si="20"/>
        <v>0</v>
      </c>
      <c r="AF47" s="13">
        <f>O47+AA47</f>
        <v>24136</v>
      </c>
      <c r="AG47" s="13">
        <f t="shared" si="14"/>
        <v>24081</v>
      </c>
      <c r="AH47" s="23">
        <f t="shared" si="15"/>
        <v>7.037547144931914E-4</v>
      </c>
      <c r="AI47" s="22">
        <f t="shared" si="21"/>
        <v>13.016756756756756</v>
      </c>
      <c r="AJ47" s="22">
        <f t="shared" si="22"/>
        <v>141.65294117647059</v>
      </c>
      <c r="AK47" s="13">
        <f>AF47-AB47-P47-Y47-Z47</f>
        <v>6807</v>
      </c>
      <c r="AL47" s="23">
        <f t="shared" si="16"/>
        <v>4.6974975801711082E-4</v>
      </c>
      <c r="AM47" s="22">
        <f t="shared" si="23"/>
        <v>3.6794594594594594</v>
      </c>
      <c r="AN47" s="22">
        <f t="shared" si="24"/>
        <v>40.041176470588233</v>
      </c>
      <c r="AO47" s="13">
        <v>0</v>
      </c>
      <c r="AP47" s="13">
        <v>0</v>
      </c>
      <c r="AQ47" s="13">
        <v>0</v>
      </c>
      <c r="AR47" s="13">
        <v>0</v>
      </c>
      <c r="AS47" s="13">
        <v>0</v>
      </c>
      <c r="AT47" s="13">
        <v>0</v>
      </c>
      <c r="AU47" s="13">
        <v>0</v>
      </c>
      <c r="AV47" s="13">
        <v>0</v>
      </c>
      <c r="AW47" s="13">
        <f t="shared" si="25"/>
        <v>0</v>
      </c>
      <c r="AX47" s="13"/>
      <c r="AY47" s="22">
        <f t="shared" si="26"/>
        <v>0</v>
      </c>
      <c r="AZ47" s="22">
        <f t="shared" si="17"/>
        <v>0</v>
      </c>
      <c r="BA47" s="13">
        <v>0</v>
      </c>
      <c r="BB47" s="13">
        <v>0</v>
      </c>
      <c r="BC47" s="13">
        <v>0</v>
      </c>
      <c r="BD47" s="13">
        <v>0</v>
      </c>
      <c r="BE47" s="13">
        <v>0</v>
      </c>
      <c r="BF47" s="13">
        <v>0</v>
      </c>
      <c r="BG47" s="13">
        <v>0</v>
      </c>
      <c r="BH47" s="13">
        <v>0</v>
      </c>
      <c r="BI47" s="13">
        <v>0</v>
      </c>
      <c r="BJ47" s="13">
        <v>0</v>
      </c>
      <c r="BK47" s="13">
        <v>0</v>
      </c>
      <c r="BL47" s="13">
        <v>0</v>
      </c>
      <c r="BM47" s="13">
        <v>0</v>
      </c>
      <c r="BN47" s="13">
        <v>0</v>
      </c>
      <c r="BO47" s="13">
        <v>0</v>
      </c>
      <c r="BP47" s="13">
        <v>0</v>
      </c>
      <c r="BQ47" s="13">
        <v>0</v>
      </c>
      <c r="BR47" s="13">
        <v>0</v>
      </c>
      <c r="BS47" s="13"/>
      <c r="BT47" s="13">
        <v>0</v>
      </c>
      <c r="BU47" s="13"/>
      <c r="BV47" s="13">
        <v>0</v>
      </c>
      <c r="BW47" s="13">
        <v>203</v>
      </c>
      <c r="BX47" s="13">
        <v>203</v>
      </c>
      <c r="BY47" s="13">
        <v>0</v>
      </c>
      <c r="BZ47" s="13">
        <v>0</v>
      </c>
      <c r="CA47" s="13">
        <v>0</v>
      </c>
      <c r="CB47" s="13"/>
      <c r="CC47" s="13">
        <v>0</v>
      </c>
      <c r="CD47" s="13">
        <v>0</v>
      </c>
      <c r="CE47" s="13">
        <v>0</v>
      </c>
      <c r="CF47" s="13">
        <v>0</v>
      </c>
      <c r="CG47" s="13">
        <v>0</v>
      </c>
      <c r="CH47" s="13">
        <v>203</v>
      </c>
      <c r="CI47" s="13">
        <v>55</v>
      </c>
      <c r="CJ47" s="13"/>
      <c r="CK47" s="13">
        <v>1430</v>
      </c>
      <c r="CL47" s="13">
        <v>415</v>
      </c>
      <c r="CM47" s="13">
        <v>0</v>
      </c>
      <c r="CN47" s="13">
        <v>0</v>
      </c>
      <c r="CO47" s="13">
        <v>1850</v>
      </c>
      <c r="CP47" s="13">
        <v>0</v>
      </c>
      <c r="CQ47" s="13">
        <v>165</v>
      </c>
      <c r="CR47" s="13">
        <v>5</v>
      </c>
      <c r="CS47" s="13">
        <v>0</v>
      </c>
      <c r="CT47" s="13">
        <v>170</v>
      </c>
      <c r="CU47" s="13">
        <v>285</v>
      </c>
    </row>
    <row r="48" spans="1:99" x14ac:dyDescent="0.45">
      <c r="A48">
        <v>56</v>
      </c>
      <c r="B48" t="s">
        <v>401</v>
      </c>
      <c r="C48" t="s">
        <v>402</v>
      </c>
      <c r="D48" s="13">
        <v>12167</v>
      </c>
      <c r="E48" s="13">
        <v>2628</v>
      </c>
      <c r="F48" s="13">
        <v>5768</v>
      </c>
      <c r="G48" s="13">
        <v>0</v>
      </c>
      <c r="H48" s="13">
        <f t="shared" si="18"/>
        <v>5768</v>
      </c>
      <c r="I48" s="23">
        <f t="shared" si="10"/>
        <v>3.4239155275875106E-3</v>
      </c>
      <c r="J48" s="22">
        <f>H48/$CO48</f>
        <v>0.22606310013717421</v>
      </c>
      <c r="K48" s="22">
        <f>H48/$CT48</f>
        <v>3.3829912023460409</v>
      </c>
      <c r="L48" s="13">
        <v>20</v>
      </c>
      <c r="M48" s="13">
        <v>59</v>
      </c>
      <c r="N48" s="13">
        <v>1684</v>
      </c>
      <c r="O48" s="13">
        <v>22326</v>
      </c>
      <c r="P48" s="13">
        <v>209713</v>
      </c>
      <c r="Q48" s="23">
        <f t="shared" si="11"/>
        <v>1.2781687080544991E-2</v>
      </c>
      <c r="R48" s="22">
        <f>P48/$CO48</f>
        <v>8.2192043895747595</v>
      </c>
      <c r="S48" s="22">
        <f>P48/$CT48</f>
        <v>122.99882697947214</v>
      </c>
      <c r="T48" s="13">
        <v>9192</v>
      </c>
      <c r="U48" s="23">
        <f t="shared" si="12"/>
        <v>1.8491416639257446E-3</v>
      </c>
      <c r="V48" s="22">
        <f>T48/$CO48</f>
        <v>0.36025867136978246</v>
      </c>
      <c r="W48" s="22">
        <f>T48/$CT48</f>
        <v>5.3912023460410561</v>
      </c>
      <c r="X48" s="13">
        <v>16114</v>
      </c>
      <c r="Y48" s="13">
        <v>3676</v>
      </c>
      <c r="Z48" s="13">
        <v>75</v>
      </c>
      <c r="AA48" s="13">
        <v>261096</v>
      </c>
      <c r="AB48" s="13">
        <f>H48+AW48</f>
        <v>8358</v>
      </c>
      <c r="AC48" s="23">
        <f t="shared" si="13"/>
        <v>2.5175517757806578E-3</v>
      </c>
      <c r="AD48" s="22">
        <f t="shared" si="19"/>
        <v>0.32757201646090534</v>
      </c>
      <c r="AE48" s="22">
        <f t="shared" si="20"/>
        <v>4.9020527859237539</v>
      </c>
      <c r="AF48" s="13">
        <f>O48+AA48</f>
        <v>283422</v>
      </c>
      <c r="AG48" s="13">
        <f t="shared" si="14"/>
        <v>279671</v>
      </c>
      <c r="AH48" s="23">
        <f t="shared" si="15"/>
        <v>8.1732396809528398E-3</v>
      </c>
      <c r="AI48" s="22">
        <f t="shared" si="21"/>
        <v>10.961042524005487</v>
      </c>
      <c r="AJ48" s="22">
        <f t="shared" si="22"/>
        <v>164.02991202346041</v>
      </c>
      <c r="AK48" s="13">
        <f>AF48-AB48-P48-Y48-Z48</f>
        <v>61600</v>
      </c>
      <c r="AL48" s="23">
        <f t="shared" si="16"/>
        <v>4.2510041272005332E-3</v>
      </c>
      <c r="AM48" s="22">
        <f t="shared" si="23"/>
        <v>2.4142661179698215</v>
      </c>
      <c r="AN48" s="22">
        <f t="shared" si="24"/>
        <v>36.12903225806452</v>
      </c>
      <c r="AO48" s="13">
        <v>504</v>
      </c>
      <c r="AP48" s="13">
        <v>143</v>
      </c>
      <c r="AQ48" s="13">
        <v>92</v>
      </c>
      <c r="AR48" s="13">
        <v>432</v>
      </c>
      <c r="AS48" s="13">
        <v>524</v>
      </c>
      <c r="AT48" s="13">
        <v>73</v>
      </c>
      <c r="AU48" s="13">
        <v>822</v>
      </c>
      <c r="AV48" s="13">
        <v>0</v>
      </c>
      <c r="AW48" s="13">
        <f t="shared" si="25"/>
        <v>2590</v>
      </c>
      <c r="AX48" s="23">
        <f t="shared" ref="AX48:AX79" si="27">AW48/SUM(AW$75:AW$108)</f>
        <v>0.11172943358785212</v>
      </c>
      <c r="AY48" s="22">
        <f t="shared" si="26"/>
        <v>0.10150891632373114</v>
      </c>
      <c r="AZ48" s="22">
        <f t="shared" si="17"/>
        <v>1.5190615835777126</v>
      </c>
      <c r="BA48" s="13">
        <v>348</v>
      </c>
      <c r="BB48" s="13">
        <v>2938</v>
      </c>
      <c r="BC48" s="13">
        <v>716</v>
      </c>
      <c r="BD48" s="13">
        <v>625</v>
      </c>
      <c r="BE48" s="13">
        <v>1409</v>
      </c>
      <c r="BF48" s="13">
        <v>0</v>
      </c>
      <c r="BG48" s="13">
        <v>863</v>
      </c>
      <c r="BH48" s="13">
        <v>145</v>
      </c>
      <c r="BI48" s="13">
        <v>6696</v>
      </c>
      <c r="BJ48" s="13">
        <v>1555</v>
      </c>
      <c r="BK48" s="13">
        <v>0</v>
      </c>
      <c r="BL48" s="13">
        <v>160</v>
      </c>
      <c r="BM48" s="13">
        <v>39</v>
      </c>
      <c r="BN48" s="13">
        <v>1754</v>
      </c>
      <c r="BO48" s="13">
        <v>0</v>
      </c>
      <c r="BP48" s="13">
        <v>296</v>
      </c>
      <c r="BQ48" s="13">
        <v>446</v>
      </c>
      <c r="BR48" s="13">
        <v>742</v>
      </c>
      <c r="BS48" s="13"/>
      <c r="BT48" s="13">
        <v>1536</v>
      </c>
      <c r="BU48" s="13"/>
      <c r="BV48" s="13">
        <v>208</v>
      </c>
      <c r="BW48" s="13">
        <v>4210</v>
      </c>
      <c r="BX48" s="13">
        <v>5954</v>
      </c>
      <c r="BY48" s="13">
        <v>4208</v>
      </c>
      <c r="BZ48" s="13">
        <v>3295</v>
      </c>
      <c r="CA48" s="13">
        <v>7503</v>
      </c>
      <c r="CB48" s="13"/>
      <c r="CC48" s="13">
        <v>1291</v>
      </c>
      <c r="CD48" s="13">
        <v>506</v>
      </c>
      <c r="CE48" s="13">
        <v>104</v>
      </c>
      <c r="CF48" s="13">
        <v>0</v>
      </c>
      <c r="CG48" s="13">
        <v>756</v>
      </c>
      <c r="CH48" s="13">
        <v>16114</v>
      </c>
      <c r="CI48" s="13">
        <v>3676</v>
      </c>
      <c r="CJ48" s="13"/>
      <c r="CK48" s="13">
        <v>11720</v>
      </c>
      <c r="CL48" s="13">
        <v>13795</v>
      </c>
      <c r="CM48" s="13">
        <v>0</v>
      </c>
      <c r="CN48" s="13">
        <v>0</v>
      </c>
      <c r="CO48" s="13">
        <v>25515</v>
      </c>
      <c r="CP48" s="13">
        <v>0</v>
      </c>
      <c r="CQ48" s="13">
        <v>1690</v>
      </c>
      <c r="CR48" s="13">
        <v>10</v>
      </c>
      <c r="CS48" s="13">
        <v>0</v>
      </c>
      <c r="CT48" s="13">
        <v>1705</v>
      </c>
      <c r="CU48" s="13">
        <v>3965</v>
      </c>
    </row>
    <row r="49" spans="1:99" x14ac:dyDescent="0.45">
      <c r="A49">
        <v>58</v>
      </c>
      <c r="B49" t="s">
        <v>487</v>
      </c>
      <c r="C49" t="s">
        <v>488</v>
      </c>
      <c r="D49" s="13">
        <v>9295</v>
      </c>
      <c r="E49" s="13">
        <v>3322</v>
      </c>
      <c r="F49" s="13">
        <v>5364</v>
      </c>
      <c r="G49" s="13">
        <v>2589</v>
      </c>
      <c r="H49" s="13">
        <f t="shared" si="18"/>
        <v>7953</v>
      </c>
      <c r="I49" s="23">
        <f t="shared" si="10"/>
        <v>4.7209431676323637E-3</v>
      </c>
      <c r="J49" s="22">
        <f>H49/$CO49</f>
        <v>0.26909152427677213</v>
      </c>
      <c r="K49" s="22">
        <f>H49/$CT49</f>
        <v>4.1968337730870715</v>
      </c>
      <c r="L49" s="13">
        <v>0</v>
      </c>
      <c r="M49" s="13">
        <v>137</v>
      </c>
      <c r="N49" s="13">
        <v>1921</v>
      </c>
      <c r="O49" s="13">
        <v>22628</v>
      </c>
      <c r="P49" s="13">
        <v>206223</v>
      </c>
      <c r="Q49" s="23">
        <f t="shared" si="11"/>
        <v>1.2568976910402454E-2</v>
      </c>
      <c r="R49" s="22">
        <f>P49/$CO49</f>
        <v>6.9776010827271193</v>
      </c>
      <c r="S49" s="22">
        <f>P49/$CT49</f>
        <v>108.82480211081794</v>
      </c>
      <c r="T49" s="13">
        <v>13823</v>
      </c>
      <c r="U49" s="23">
        <f t="shared" si="12"/>
        <v>2.7807533964801534E-3</v>
      </c>
      <c r="V49" s="22">
        <f>T49/$CO49</f>
        <v>0.46770428015564203</v>
      </c>
      <c r="W49" s="22">
        <f>T49/$CT49</f>
        <v>7.2944591029023744</v>
      </c>
      <c r="X49" s="13">
        <v>40492</v>
      </c>
      <c r="Y49" s="13">
        <v>841</v>
      </c>
      <c r="Z49" s="13">
        <v>61</v>
      </c>
      <c r="AA49" s="13">
        <v>284068</v>
      </c>
      <c r="AB49" s="13">
        <f>H49+AW49</f>
        <v>11457</v>
      </c>
      <c r="AC49" s="23">
        <f t="shared" si="13"/>
        <v>3.4510158764200763E-3</v>
      </c>
      <c r="AD49" s="22">
        <f t="shared" si="19"/>
        <v>0.38765014379969548</v>
      </c>
      <c r="AE49" s="22">
        <f t="shared" si="20"/>
        <v>6.0459102902374671</v>
      </c>
      <c r="AF49" s="13">
        <f>O49+AA49</f>
        <v>306696</v>
      </c>
      <c r="AG49" s="13">
        <f t="shared" si="14"/>
        <v>305794</v>
      </c>
      <c r="AH49" s="23">
        <f t="shared" si="15"/>
        <v>8.9366707845907958E-3</v>
      </c>
      <c r="AI49" s="22">
        <f t="shared" si="21"/>
        <v>10.346608018947725</v>
      </c>
      <c r="AJ49" s="22">
        <f t="shared" si="22"/>
        <v>161.36886543535621</v>
      </c>
      <c r="AK49" s="13">
        <f>AF49-AB49-P49-Y49-Z49</f>
        <v>88114</v>
      </c>
      <c r="AL49" s="23">
        <f t="shared" si="16"/>
        <v>6.0807301568855153E-3</v>
      </c>
      <c r="AM49" s="22">
        <f t="shared" si="23"/>
        <v>2.9813567924209101</v>
      </c>
      <c r="AN49" s="22">
        <f t="shared" si="24"/>
        <v>46.498153034300792</v>
      </c>
      <c r="AO49" s="13">
        <v>271</v>
      </c>
      <c r="AP49" s="13">
        <v>27</v>
      </c>
      <c r="AQ49" s="13">
        <v>465</v>
      </c>
      <c r="AR49" s="13">
        <v>1827</v>
      </c>
      <c r="AS49" s="13">
        <v>152</v>
      </c>
      <c r="AT49" s="13">
        <v>762</v>
      </c>
      <c r="AU49" s="13">
        <v>0</v>
      </c>
      <c r="AV49" s="13">
        <v>0</v>
      </c>
      <c r="AW49" s="13">
        <f t="shared" si="25"/>
        <v>3504</v>
      </c>
      <c r="AX49" s="23">
        <f t="shared" si="27"/>
        <v>0.15115827617445321</v>
      </c>
      <c r="AY49" s="22">
        <f t="shared" si="26"/>
        <v>0.11855861952292336</v>
      </c>
      <c r="AZ49" s="22">
        <f t="shared" si="17"/>
        <v>1.8490765171503958</v>
      </c>
      <c r="BA49" s="13">
        <v>48</v>
      </c>
      <c r="BB49" s="13">
        <v>3552</v>
      </c>
      <c r="BC49" s="13">
        <v>1379</v>
      </c>
      <c r="BD49" s="13">
        <v>0</v>
      </c>
      <c r="BE49" s="13">
        <v>4062</v>
      </c>
      <c r="BF49" s="13">
        <v>0</v>
      </c>
      <c r="BG49" s="13">
        <v>837</v>
      </c>
      <c r="BH49" s="13">
        <v>190</v>
      </c>
      <c r="BI49" s="13">
        <v>10020</v>
      </c>
      <c r="BJ49" s="13">
        <v>1871</v>
      </c>
      <c r="BK49" s="13">
        <v>0</v>
      </c>
      <c r="BL49" s="13">
        <v>-5</v>
      </c>
      <c r="BM49" s="13">
        <v>1145</v>
      </c>
      <c r="BN49" s="13">
        <v>3011</v>
      </c>
      <c r="BO49" s="13">
        <v>0</v>
      </c>
      <c r="BP49" s="13">
        <v>0</v>
      </c>
      <c r="BQ49" s="13">
        <v>792</v>
      </c>
      <c r="BR49" s="13">
        <v>792</v>
      </c>
      <c r="BS49" s="13"/>
      <c r="BT49" s="13">
        <v>771</v>
      </c>
      <c r="BU49" s="13"/>
      <c r="BV49" s="13">
        <v>1341</v>
      </c>
      <c r="BW49" s="13">
        <v>822</v>
      </c>
      <c r="BX49" s="13">
        <v>2934</v>
      </c>
      <c r="BY49" s="13">
        <v>19465</v>
      </c>
      <c r="BZ49" s="13">
        <v>4555</v>
      </c>
      <c r="CA49" s="13">
        <v>24020</v>
      </c>
      <c r="CB49" s="13"/>
      <c r="CC49" s="13">
        <v>0</v>
      </c>
      <c r="CD49" s="13">
        <v>0</v>
      </c>
      <c r="CE49" s="13">
        <v>0</v>
      </c>
      <c r="CF49" s="13">
        <v>0</v>
      </c>
      <c r="CG49" s="13">
        <v>13538</v>
      </c>
      <c r="CH49" s="13">
        <v>40492</v>
      </c>
      <c r="CI49" s="13">
        <v>841</v>
      </c>
      <c r="CJ49" s="13"/>
      <c r="CK49" s="13">
        <v>16440</v>
      </c>
      <c r="CL49" s="13">
        <v>13115</v>
      </c>
      <c r="CM49" s="13">
        <v>0</v>
      </c>
      <c r="CN49" s="13">
        <v>0</v>
      </c>
      <c r="CO49" s="13">
        <v>29555</v>
      </c>
      <c r="CP49" s="13">
        <v>0</v>
      </c>
      <c r="CQ49" s="13">
        <v>1885</v>
      </c>
      <c r="CR49" s="13">
        <v>10</v>
      </c>
      <c r="CS49" s="13">
        <v>0</v>
      </c>
      <c r="CT49" s="13">
        <v>1895</v>
      </c>
      <c r="CU49" s="13">
        <v>3990</v>
      </c>
    </row>
    <row r="50" spans="1:99" x14ac:dyDescent="0.45">
      <c r="A50">
        <v>60</v>
      </c>
      <c r="B50" t="s">
        <v>279</v>
      </c>
      <c r="C50" t="s">
        <v>280</v>
      </c>
      <c r="D50" s="13">
        <v>1646</v>
      </c>
      <c r="E50" s="13">
        <v>0</v>
      </c>
      <c r="F50" s="13">
        <v>1018</v>
      </c>
      <c r="G50" s="13">
        <v>413</v>
      </c>
      <c r="H50" s="13">
        <f t="shared" si="18"/>
        <v>1431</v>
      </c>
      <c r="I50" s="23">
        <f t="shared" si="10"/>
        <v>8.4944922329710959E-4</v>
      </c>
      <c r="J50" s="22">
        <f>H50/$CO50</f>
        <v>0.28058823529411764</v>
      </c>
      <c r="K50" s="22">
        <f>H50/$CT50</f>
        <v>4.6918032786885249</v>
      </c>
      <c r="L50" s="13">
        <v>0</v>
      </c>
      <c r="M50" s="13">
        <v>0</v>
      </c>
      <c r="N50" s="13">
        <v>0</v>
      </c>
      <c r="O50" s="13">
        <v>3077</v>
      </c>
      <c r="P50" s="13">
        <v>41820</v>
      </c>
      <c r="Q50" s="23">
        <f t="shared" si="11"/>
        <v>2.5488651333412404E-3</v>
      </c>
      <c r="R50" s="22">
        <f>P50/$CO50</f>
        <v>8.1999999999999993</v>
      </c>
      <c r="S50" s="22">
        <f>P50/$CT50</f>
        <v>137.11475409836066</v>
      </c>
      <c r="T50" s="13">
        <v>487</v>
      </c>
      <c r="U50" s="23">
        <f t="shared" si="12"/>
        <v>9.7969102516518451E-5</v>
      </c>
      <c r="V50" s="22">
        <f>T50/$CO50</f>
        <v>9.5490196078431372E-2</v>
      </c>
      <c r="W50" s="22">
        <f>T50/$CT50</f>
        <v>1.5967213114754097</v>
      </c>
      <c r="X50" s="13">
        <v>6387</v>
      </c>
      <c r="Y50" s="13">
        <v>131</v>
      </c>
      <c r="Z50" s="13">
        <v>396</v>
      </c>
      <c r="AA50" s="13">
        <v>52298</v>
      </c>
      <c r="AB50" s="13">
        <f>H50+AW50</f>
        <v>1474</v>
      </c>
      <c r="AC50" s="23">
        <f t="shared" si="13"/>
        <v>4.4399034667392796E-4</v>
      </c>
      <c r="AD50" s="22">
        <f t="shared" si="19"/>
        <v>0.28901960784313724</v>
      </c>
      <c r="AE50" s="22">
        <f t="shared" si="20"/>
        <v>4.8327868852459019</v>
      </c>
      <c r="AF50" s="13">
        <f>O50+AA50</f>
        <v>55375</v>
      </c>
      <c r="AG50" s="13">
        <f t="shared" si="14"/>
        <v>54848</v>
      </c>
      <c r="AH50" s="23">
        <f t="shared" si="15"/>
        <v>1.6029043054907421E-3</v>
      </c>
      <c r="AI50" s="22">
        <f t="shared" si="21"/>
        <v>10.754509803921568</v>
      </c>
      <c r="AJ50" s="22">
        <f t="shared" si="22"/>
        <v>179.82950819672132</v>
      </c>
      <c r="AK50" s="13">
        <f>AF50-AB50-P50-Y50-Z50</f>
        <v>11554</v>
      </c>
      <c r="AL50" s="23">
        <f t="shared" si="16"/>
        <v>7.9733931307913888E-4</v>
      </c>
      <c r="AM50" s="22">
        <f t="shared" si="23"/>
        <v>2.2654901960784315</v>
      </c>
      <c r="AN50" s="22">
        <f t="shared" si="24"/>
        <v>37.881967213114756</v>
      </c>
      <c r="AO50" s="13">
        <v>0</v>
      </c>
      <c r="AP50" s="13">
        <v>0</v>
      </c>
      <c r="AQ50" s="13">
        <v>0</v>
      </c>
      <c r="AR50" s="13">
        <v>0</v>
      </c>
      <c r="AS50" s="13">
        <v>25</v>
      </c>
      <c r="AT50" s="13">
        <v>18</v>
      </c>
      <c r="AU50" s="13">
        <v>0</v>
      </c>
      <c r="AV50" s="13">
        <v>0</v>
      </c>
      <c r="AW50" s="13">
        <f t="shared" si="25"/>
        <v>43</v>
      </c>
      <c r="AX50" s="23">
        <f t="shared" si="27"/>
        <v>1.8549674302230275E-3</v>
      </c>
      <c r="AY50" s="22">
        <f t="shared" si="26"/>
        <v>8.431372549019607E-3</v>
      </c>
      <c r="AZ50" s="22">
        <f t="shared" si="17"/>
        <v>0.14098360655737704</v>
      </c>
      <c r="BA50" s="13">
        <v>0</v>
      </c>
      <c r="BB50" s="13">
        <v>43</v>
      </c>
      <c r="BC50" s="13">
        <v>79</v>
      </c>
      <c r="BD50" s="13">
        <v>2</v>
      </c>
      <c r="BE50" s="13">
        <v>23</v>
      </c>
      <c r="BF50" s="13">
        <v>0</v>
      </c>
      <c r="BG50" s="13">
        <v>228</v>
      </c>
      <c r="BH50" s="13">
        <v>44</v>
      </c>
      <c r="BI50" s="13">
        <v>419</v>
      </c>
      <c r="BJ50" s="13">
        <v>10</v>
      </c>
      <c r="BK50" s="13">
        <v>0</v>
      </c>
      <c r="BL50" s="13">
        <v>0</v>
      </c>
      <c r="BM50" s="13">
        <v>3</v>
      </c>
      <c r="BN50" s="13">
        <v>13</v>
      </c>
      <c r="BO50" s="13">
        <v>0</v>
      </c>
      <c r="BP50" s="13">
        <v>0</v>
      </c>
      <c r="BQ50" s="13">
        <v>55</v>
      </c>
      <c r="BR50" s="13">
        <v>55</v>
      </c>
      <c r="BS50" s="13"/>
      <c r="BT50" s="13">
        <v>0</v>
      </c>
      <c r="BU50" s="13"/>
      <c r="BV50" s="13">
        <v>0</v>
      </c>
      <c r="BW50" s="13">
        <v>0</v>
      </c>
      <c r="BX50" s="13">
        <v>0</v>
      </c>
      <c r="BY50" s="13">
        <v>4025</v>
      </c>
      <c r="BZ50" s="13">
        <v>1565</v>
      </c>
      <c r="CA50" s="13">
        <v>5590</v>
      </c>
      <c r="CB50" s="13"/>
      <c r="CC50" s="13">
        <v>0</v>
      </c>
      <c r="CD50" s="13">
        <v>0</v>
      </c>
      <c r="CE50" s="13">
        <v>0</v>
      </c>
      <c r="CF50" s="13">
        <v>0</v>
      </c>
      <c r="CG50" s="13">
        <v>797</v>
      </c>
      <c r="CH50" s="13">
        <v>6387</v>
      </c>
      <c r="CI50" s="13">
        <v>131</v>
      </c>
      <c r="CJ50" s="13"/>
      <c r="CK50" s="13">
        <v>3540</v>
      </c>
      <c r="CL50" s="13">
        <v>1550</v>
      </c>
      <c r="CM50" s="13">
        <v>10</v>
      </c>
      <c r="CN50" s="13">
        <v>0</v>
      </c>
      <c r="CO50" s="13">
        <v>5100</v>
      </c>
      <c r="CP50" s="13">
        <v>5</v>
      </c>
      <c r="CQ50" s="13">
        <v>300</v>
      </c>
      <c r="CR50" s="13">
        <v>0</v>
      </c>
      <c r="CS50" s="13">
        <v>0</v>
      </c>
      <c r="CT50" s="13">
        <v>305</v>
      </c>
      <c r="CU50" s="13">
        <v>700</v>
      </c>
    </row>
    <row r="51" spans="1:99" x14ac:dyDescent="0.45">
      <c r="A51">
        <v>61</v>
      </c>
      <c r="B51" t="s">
        <v>235</v>
      </c>
      <c r="C51" t="s">
        <v>236</v>
      </c>
      <c r="D51" s="13">
        <v>7969</v>
      </c>
      <c r="E51" s="13">
        <v>1216</v>
      </c>
      <c r="F51" s="13">
        <v>5524</v>
      </c>
      <c r="G51" s="13">
        <v>0</v>
      </c>
      <c r="H51" s="13">
        <f t="shared" si="18"/>
        <v>5524</v>
      </c>
      <c r="I51" s="23">
        <f t="shared" si="10"/>
        <v>3.2790758277381083E-3</v>
      </c>
      <c r="J51" s="22">
        <f>H51/$CO51</f>
        <v>0.31939867013587742</v>
      </c>
      <c r="K51" s="22">
        <f>H51/$CT51</f>
        <v>5.9718918918918922</v>
      </c>
      <c r="L51" s="13">
        <v>0</v>
      </c>
      <c r="M51" s="13">
        <v>150</v>
      </c>
      <c r="N51" s="13">
        <v>1188</v>
      </c>
      <c r="O51" s="13">
        <v>16047</v>
      </c>
      <c r="P51" s="13">
        <v>132657</v>
      </c>
      <c r="Q51" s="23">
        <f t="shared" si="11"/>
        <v>8.0852415589107822E-3</v>
      </c>
      <c r="R51" s="22">
        <f>P51/$CO51</f>
        <v>7.6702515177797048</v>
      </c>
      <c r="S51" s="22">
        <f>P51/$CT51</f>
        <v>143.41297297297297</v>
      </c>
      <c r="T51" s="13">
        <v>12674</v>
      </c>
      <c r="U51" s="23">
        <f t="shared" si="12"/>
        <v>2.5496106884894351E-3</v>
      </c>
      <c r="V51" s="22">
        <f>T51/$CO51</f>
        <v>0.73281295172015037</v>
      </c>
      <c r="W51" s="22">
        <f>T51/$CT51</f>
        <v>13.701621621621621</v>
      </c>
      <c r="X51" s="13">
        <v>8034</v>
      </c>
      <c r="Y51" s="13">
        <v>3104</v>
      </c>
      <c r="Z51" s="13">
        <v>1</v>
      </c>
      <c r="AA51" s="13">
        <v>172517</v>
      </c>
      <c r="AB51" s="13">
        <f>H51+AW51</f>
        <v>10461</v>
      </c>
      <c r="AC51" s="23">
        <f t="shared" si="13"/>
        <v>3.151006117066459E-3</v>
      </c>
      <c r="AD51" s="22">
        <f t="shared" si="19"/>
        <v>0.60485689505637463</v>
      </c>
      <c r="AE51" s="22">
        <f t="shared" si="20"/>
        <v>11.309189189189189</v>
      </c>
      <c r="AF51" s="13">
        <f>O51+AA51</f>
        <v>188564</v>
      </c>
      <c r="AG51" s="13">
        <f t="shared" si="14"/>
        <v>185459</v>
      </c>
      <c r="AH51" s="23">
        <f t="shared" si="15"/>
        <v>5.419942925758597E-3</v>
      </c>
      <c r="AI51" s="22">
        <f t="shared" si="21"/>
        <v>10.723272622145128</v>
      </c>
      <c r="AJ51" s="22">
        <f t="shared" si="22"/>
        <v>200.49621621621623</v>
      </c>
      <c r="AK51" s="13">
        <f>AF51-AB51-P51-Y51-Z51</f>
        <v>42341</v>
      </c>
      <c r="AL51" s="23">
        <f t="shared" si="16"/>
        <v>2.9219442491850286E-3</v>
      </c>
      <c r="AM51" s="22">
        <f t="shared" si="23"/>
        <v>2.448164209309049</v>
      </c>
      <c r="AN51" s="22">
        <f t="shared" si="24"/>
        <v>45.774054054054055</v>
      </c>
      <c r="AO51" s="13">
        <v>28</v>
      </c>
      <c r="AP51" s="13">
        <v>0</v>
      </c>
      <c r="AQ51" s="13">
        <v>130</v>
      </c>
      <c r="AR51" s="13">
        <v>2957</v>
      </c>
      <c r="AS51" s="13">
        <v>120</v>
      </c>
      <c r="AT51" s="13">
        <v>1443</v>
      </c>
      <c r="AU51" s="13">
        <v>259</v>
      </c>
      <c r="AV51" s="13">
        <v>0</v>
      </c>
      <c r="AW51" s="13">
        <f t="shared" si="25"/>
        <v>4937</v>
      </c>
      <c r="AX51" s="23">
        <f t="shared" si="27"/>
        <v>0.21297614425607178</v>
      </c>
      <c r="AY51" s="22">
        <f t="shared" si="26"/>
        <v>0.28545822492049727</v>
      </c>
      <c r="AZ51" s="22">
        <f t="shared" si="17"/>
        <v>5.3372972972972974</v>
      </c>
      <c r="BA51" s="13">
        <v>140</v>
      </c>
      <c r="BB51" s="13">
        <v>5077</v>
      </c>
      <c r="BC51" s="13">
        <v>792</v>
      </c>
      <c r="BD51" s="13">
        <v>10</v>
      </c>
      <c r="BE51" s="13">
        <v>2192</v>
      </c>
      <c r="BF51" s="13">
        <v>-13</v>
      </c>
      <c r="BG51" s="13">
        <v>1959</v>
      </c>
      <c r="BH51" s="13">
        <v>33</v>
      </c>
      <c r="BI51" s="13">
        <v>10050</v>
      </c>
      <c r="BJ51" s="13">
        <v>2037</v>
      </c>
      <c r="BK51" s="13">
        <v>0</v>
      </c>
      <c r="BL51" s="13">
        <v>203</v>
      </c>
      <c r="BM51" s="13">
        <v>249</v>
      </c>
      <c r="BN51" s="13">
        <v>2489</v>
      </c>
      <c r="BO51" s="13">
        <v>0</v>
      </c>
      <c r="BP51" s="13">
        <v>95</v>
      </c>
      <c r="BQ51" s="13">
        <v>40</v>
      </c>
      <c r="BR51" s="13">
        <v>135</v>
      </c>
      <c r="BS51" s="13"/>
      <c r="BT51" s="13">
        <v>1281</v>
      </c>
      <c r="BU51" s="13"/>
      <c r="BV51" s="13">
        <v>0</v>
      </c>
      <c r="BW51" s="13">
        <v>2062</v>
      </c>
      <c r="BX51" s="13">
        <v>3343</v>
      </c>
      <c r="BY51" s="13">
        <v>0</v>
      </c>
      <c r="BZ51" s="13">
        <v>1456</v>
      </c>
      <c r="CA51" s="13">
        <v>1456</v>
      </c>
      <c r="CB51" s="13"/>
      <c r="CC51" s="13">
        <v>1</v>
      </c>
      <c r="CD51" s="13">
        <v>0</v>
      </c>
      <c r="CE51" s="13">
        <v>635</v>
      </c>
      <c r="CF51" s="13">
        <v>19</v>
      </c>
      <c r="CG51" s="13">
        <v>2580</v>
      </c>
      <c r="CH51" s="13">
        <v>8034</v>
      </c>
      <c r="CI51" s="13">
        <v>3104</v>
      </c>
      <c r="CJ51" s="13"/>
      <c r="CK51" s="13">
        <v>9840</v>
      </c>
      <c r="CL51" s="13">
        <v>7450</v>
      </c>
      <c r="CM51" s="13">
        <v>0</v>
      </c>
      <c r="CN51" s="13">
        <v>0</v>
      </c>
      <c r="CO51" s="13">
        <v>17295</v>
      </c>
      <c r="CP51" s="13">
        <v>0</v>
      </c>
      <c r="CQ51" s="13">
        <v>925</v>
      </c>
      <c r="CR51" s="13">
        <v>0</v>
      </c>
      <c r="CS51" s="13">
        <v>0</v>
      </c>
      <c r="CT51" s="13">
        <v>925</v>
      </c>
      <c r="CU51" s="13">
        <v>2070</v>
      </c>
    </row>
    <row r="52" spans="1:99" x14ac:dyDescent="0.45">
      <c r="A52">
        <v>62</v>
      </c>
      <c r="B52" t="s">
        <v>379</v>
      </c>
      <c r="C52" t="s">
        <v>380</v>
      </c>
      <c r="D52" s="13">
        <v>1134</v>
      </c>
      <c r="E52" s="13">
        <v>421</v>
      </c>
      <c r="F52" s="13">
        <v>130</v>
      </c>
      <c r="G52" s="13">
        <v>0</v>
      </c>
      <c r="H52" s="13">
        <f t="shared" si="18"/>
        <v>130</v>
      </c>
      <c r="I52" s="23">
        <f t="shared" si="10"/>
        <v>7.7168692542714355E-5</v>
      </c>
      <c r="J52" s="22">
        <f>H52/$CO52</f>
        <v>5.6399132321041212E-2</v>
      </c>
      <c r="K52" s="22">
        <f>H52/$CT52</f>
        <v>0.61904761904761907</v>
      </c>
      <c r="L52" s="13">
        <v>0</v>
      </c>
      <c r="M52" s="13">
        <v>0</v>
      </c>
      <c r="N52" s="13">
        <v>225</v>
      </c>
      <c r="O52" s="13">
        <v>1910</v>
      </c>
      <c r="P52" s="13">
        <v>20536</v>
      </c>
      <c r="Q52" s="23">
        <f t="shared" si="11"/>
        <v>1.2516378378358611E-3</v>
      </c>
      <c r="R52" s="22">
        <f>P52/$CO52</f>
        <v>8.9093275488069406</v>
      </c>
      <c r="S52" s="22">
        <f>P52/$CT52</f>
        <v>97.790476190476184</v>
      </c>
      <c r="T52" s="13">
        <v>137</v>
      </c>
      <c r="U52" s="23">
        <f t="shared" si="12"/>
        <v>2.7560096601156115E-5</v>
      </c>
      <c r="V52" s="22">
        <f>T52/$CO52</f>
        <v>5.9436008676789588E-2</v>
      </c>
      <c r="W52" s="22">
        <f>T52/$CT52</f>
        <v>0.65238095238095239</v>
      </c>
      <c r="X52" s="13">
        <v>1202</v>
      </c>
      <c r="Y52" s="13">
        <v>243</v>
      </c>
      <c r="Z52" s="13">
        <v>37</v>
      </c>
      <c r="AA52" s="13">
        <v>24065</v>
      </c>
      <c r="AB52" s="13">
        <f>H52+AW52</f>
        <v>130</v>
      </c>
      <c r="AC52" s="23">
        <f t="shared" si="13"/>
        <v>3.9157900317239236E-5</v>
      </c>
      <c r="AD52" s="22">
        <f t="shared" si="19"/>
        <v>5.6399132321041212E-2</v>
      </c>
      <c r="AE52" s="22">
        <f t="shared" si="20"/>
        <v>0.61904761904761907</v>
      </c>
      <c r="AF52" s="13">
        <f>O52+AA52</f>
        <v>25975</v>
      </c>
      <c r="AG52" s="13">
        <f t="shared" si="14"/>
        <v>25695</v>
      </c>
      <c r="AH52" s="23">
        <f t="shared" si="15"/>
        <v>7.509230259915516E-4</v>
      </c>
      <c r="AI52" s="22">
        <f t="shared" si="21"/>
        <v>11.147505422993492</v>
      </c>
      <c r="AJ52" s="22">
        <f t="shared" si="22"/>
        <v>122.35714285714286</v>
      </c>
      <c r="AK52" s="13">
        <f>AF52-AB52-P52-Y52-Z52</f>
        <v>5029</v>
      </c>
      <c r="AL52" s="23">
        <f t="shared" si="16"/>
        <v>3.4705032070927728E-4</v>
      </c>
      <c r="AM52" s="22">
        <f t="shared" si="23"/>
        <v>2.1817787418655099</v>
      </c>
      <c r="AN52" s="22">
        <f t="shared" si="24"/>
        <v>23.947619047619046</v>
      </c>
      <c r="AO52" s="13">
        <v>0</v>
      </c>
      <c r="AP52" s="13">
        <v>0</v>
      </c>
      <c r="AQ52" s="13">
        <v>0</v>
      </c>
      <c r="AR52" s="13">
        <v>0</v>
      </c>
      <c r="AS52" s="13">
        <v>0</v>
      </c>
      <c r="AT52" s="13">
        <v>0</v>
      </c>
      <c r="AU52" s="13">
        <v>0</v>
      </c>
      <c r="AV52" s="13">
        <v>0</v>
      </c>
      <c r="AW52" s="13">
        <f t="shared" si="25"/>
        <v>0</v>
      </c>
      <c r="AX52" s="23">
        <f t="shared" si="27"/>
        <v>0</v>
      </c>
      <c r="AY52" s="22">
        <f t="shared" si="26"/>
        <v>0</v>
      </c>
      <c r="AZ52" s="22">
        <f t="shared" si="17"/>
        <v>0</v>
      </c>
      <c r="BA52" s="13">
        <v>0</v>
      </c>
      <c r="BB52" s="13">
        <v>0</v>
      </c>
      <c r="BC52" s="13">
        <v>0</v>
      </c>
      <c r="BD52" s="13">
        <v>75</v>
      </c>
      <c r="BE52" s="13">
        <v>62</v>
      </c>
      <c r="BF52" s="13">
        <v>0</v>
      </c>
      <c r="BG52" s="13">
        <v>0</v>
      </c>
      <c r="BH52" s="13">
        <v>0</v>
      </c>
      <c r="BI52" s="13">
        <v>137</v>
      </c>
      <c r="BJ52" s="13">
        <v>0</v>
      </c>
      <c r="BK52" s="13">
        <v>0</v>
      </c>
      <c r="BL52" s="13">
        <v>0</v>
      </c>
      <c r="BM52" s="13">
        <v>0</v>
      </c>
      <c r="BN52" s="13">
        <v>0</v>
      </c>
      <c r="BO52" s="13">
        <v>0</v>
      </c>
      <c r="BP52" s="13">
        <v>0</v>
      </c>
      <c r="BQ52" s="13">
        <v>0</v>
      </c>
      <c r="BR52" s="13">
        <v>0</v>
      </c>
      <c r="BS52" s="13"/>
      <c r="BT52" s="13">
        <v>642</v>
      </c>
      <c r="BU52" s="13"/>
      <c r="BV52" s="13">
        <v>0</v>
      </c>
      <c r="BW52" s="13">
        <v>0</v>
      </c>
      <c r="BX52" s="13">
        <v>642</v>
      </c>
      <c r="BY52" s="13">
        <v>282</v>
      </c>
      <c r="BZ52" s="13">
        <v>73</v>
      </c>
      <c r="CA52" s="13">
        <v>355</v>
      </c>
      <c r="CB52" s="13"/>
      <c r="CC52" s="13">
        <v>0</v>
      </c>
      <c r="CD52" s="13">
        <v>0</v>
      </c>
      <c r="CE52" s="13">
        <v>10</v>
      </c>
      <c r="CF52" s="13">
        <v>0</v>
      </c>
      <c r="CG52" s="13">
        <v>195</v>
      </c>
      <c r="CH52" s="13">
        <v>1202</v>
      </c>
      <c r="CI52" s="13">
        <v>243</v>
      </c>
      <c r="CJ52" s="13"/>
      <c r="CK52" s="13">
        <v>1425</v>
      </c>
      <c r="CL52" s="13">
        <v>865</v>
      </c>
      <c r="CM52" s="13">
        <v>15</v>
      </c>
      <c r="CN52" s="13">
        <v>0</v>
      </c>
      <c r="CO52" s="13">
        <v>2305</v>
      </c>
      <c r="CP52" s="13">
        <v>0</v>
      </c>
      <c r="CQ52" s="13">
        <v>210</v>
      </c>
      <c r="CR52" s="13">
        <v>0</v>
      </c>
      <c r="CS52" s="13">
        <v>0</v>
      </c>
      <c r="CT52" s="13">
        <v>210</v>
      </c>
      <c r="CU52" s="13">
        <v>355</v>
      </c>
    </row>
    <row r="53" spans="1:99" x14ac:dyDescent="0.45">
      <c r="A53">
        <v>62</v>
      </c>
      <c r="B53" t="s">
        <v>331</v>
      </c>
      <c r="C53" t="s">
        <v>332</v>
      </c>
      <c r="D53" s="13">
        <v>12648</v>
      </c>
      <c r="E53" s="13">
        <v>5226</v>
      </c>
      <c r="F53" s="13">
        <v>6671</v>
      </c>
      <c r="G53" s="13">
        <v>0</v>
      </c>
      <c r="H53" s="13">
        <f t="shared" si="18"/>
        <v>6671</v>
      </c>
      <c r="I53" s="23">
        <f t="shared" si="10"/>
        <v>3.9599411380957499E-3</v>
      </c>
      <c r="J53" s="22">
        <f>H53/$CO53</f>
        <v>0.20184568835098335</v>
      </c>
      <c r="K53" s="22">
        <f>H53/$CT53</f>
        <v>2.4480733944954127</v>
      </c>
      <c r="L53" s="13">
        <v>2004</v>
      </c>
      <c r="M53" s="13">
        <v>445</v>
      </c>
      <c r="N53" s="13">
        <v>2139</v>
      </c>
      <c r="O53" s="13">
        <v>29133</v>
      </c>
      <c r="P53" s="13">
        <v>263334</v>
      </c>
      <c r="Q53" s="23">
        <f t="shared" si="11"/>
        <v>1.6049805141637546E-2</v>
      </c>
      <c r="R53" s="22">
        <f>P53/$CO53</f>
        <v>7.9677458396369136</v>
      </c>
      <c r="S53" s="22">
        <f>P53/$CT53</f>
        <v>96.636330275229355</v>
      </c>
      <c r="T53" s="13">
        <v>9555</v>
      </c>
      <c r="U53" s="23">
        <f t="shared" si="12"/>
        <v>1.922165861489392E-3</v>
      </c>
      <c r="V53" s="22">
        <f>T53/$CO53</f>
        <v>0.28910741301059001</v>
      </c>
      <c r="W53" s="22">
        <f>T53/$CT53</f>
        <v>3.5064220183486237</v>
      </c>
      <c r="X53" s="13">
        <v>32064</v>
      </c>
      <c r="Y53" s="13">
        <v>1863</v>
      </c>
      <c r="Z53" s="13">
        <v>131</v>
      </c>
      <c r="AA53" s="13">
        <v>336080</v>
      </c>
      <c r="AB53" s="13">
        <f>H53+AW53</f>
        <v>9035</v>
      </c>
      <c r="AC53" s="23">
        <f t="shared" si="13"/>
        <v>2.7214740720481268E-3</v>
      </c>
      <c r="AD53" s="22">
        <f t="shared" si="19"/>
        <v>0.27337367624810893</v>
      </c>
      <c r="AE53" s="22">
        <f t="shared" si="20"/>
        <v>3.3155963302752292</v>
      </c>
      <c r="AF53" s="13">
        <f>O53+AA53</f>
        <v>365213</v>
      </c>
      <c r="AG53" s="13">
        <f t="shared" si="14"/>
        <v>363219</v>
      </c>
      <c r="AH53" s="23">
        <f t="shared" si="15"/>
        <v>1.0614886576284311E-2</v>
      </c>
      <c r="AI53" s="22">
        <f t="shared" si="21"/>
        <v>10.989984871406959</v>
      </c>
      <c r="AJ53" s="22">
        <f t="shared" si="22"/>
        <v>133.29137614678899</v>
      </c>
      <c r="AK53" s="13">
        <f>AF53-AB53-P53-Y53-Z53</f>
        <v>90850</v>
      </c>
      <c r="AL53" s="23">
        <f t="shared" si="16"/>
        <v>6.2695409895481887E-3</v>
      </c>
      <c r="AM53" s="22">
        <f t="shared" si="23"/>
        <v>2.7488653555219367</v>
      </c>
      <c r="AN53" s="22">
        <f t="shared" si="24"/>
        <v>33.339449541284402</v>
      </c>
      <c r="AO53" s="13">
        <v>307</v>
      </c>
      <c r="AP53" s="13">
        <v>5</v>
      </c>
      <c r="AQ53" s="13">
        <v>150</v>
      </c>
      <c r="AR53" s="13">
        <v>648</v>
      </c>
      <c r="AS53" s="13">
        <v>366</v>
      </c>
      <c r="AT53" s="13">
        <v>772</v>
      </c>
      <c r="AU53" s="13">
        <v>116</v>
      </c>
      <c r="AV53" s="13">
        <v>0</v>
      </c>
      <c r="AW53" s="13">
        <f t="shared" si="25"/>
        <v>2364</v>
      </c>
      <c r="AX53" s="23">
        <f t="shared" si="27"/>
        <v>0.10198006988481946</v>
      </c>
      <c r="AY53" s="22">
        <f t="shared" si="26"/>
        <v>7.1527987897125569E-2</v>
      </c>
      <c r="AZ53" s="22">
        <f t="shared" si="17"/>
        <v>0.86752293577981654</v>
      </c>
      <c r="BA53" s="13">
        <v>211</v>
      </c>
      <c r="BB53" s="13">
        <v>2575</v>
      </c>
      <c r="BC53" s="13">
        <v>1007</v>
      </c>
      <c r="BD53" s="13">
        <v>159</v>
      </c>
      <c r="BE53" s="13">
        <v>3196</v>
      </c>
      <c r="BF53" s="13">
        <v>0</v>
      </c>
      <c r="BG53" s="13">
        <v>1028</v>
      </c>
      <c r="BH53" s="13">
        <v>13</v>
      </c>
      <c r="BI53" s="13">
        <v>7978</v>
      </c>
      <c r="BJ53" s="13">
        <v>1265</v>
      </c>
      <c r="BK53" s="13">
        <v>160</v>
      </c>
      <c r="BL53" s="13">
        <v>3</v>
      </c>
      <c r="BM53" s="13">
        <v>19</v>
      </c>
      <c r="BN53" s="13">
        <v>1447</v>
      </c>
      <c r="BO53" s="13">
        <v>41</v>
      </c>
      <c r="BP53" s="13">
        <v>71</v>
      </c>
      <c r="BQ53" s="13">
        <v>18</v>
      </c>
      <c r="BR53" s="13">
        <v>130</v>
      </c>
      <c r="BS53" s="13"/>
      <c r="BT53" s="13">
        <v>1285</v>
      </c>
      <c r="BU53" s="13"/>
      <c r="BV53" s="13">
        <v>606</v>
      </c>
      <c r="BW53" s="13">
        <v>3035</v>
      </c>
      <c r="BX53" s="13">
        <v>4926</v>
      </c>
      <c r="BY53" s="13">
        <v>16954</v>
      </c>
      <c r="BZ53" s="13">
        <v>4156</v>
      </c>
      <c r="CA53" s="13">
        <v>21110</v>
      </c>
      <c r="CB53" s="13"/>
      <c r="CC53" s="13">
        <v>0</v>
      </c>
      <c r="CD53" s="13">
        <v>0</v>
      </c>
      <c r="CE53" s="13">
        <v>500</v>
      </c>
      <c r="CF53" s="13">
        <v>0</v>
      </c>
      <c r="CG53" s="13">
        <v>5528</v>
      </c>
      <c r="CH53" s="13">
        <v>32064</v>
      </c>
      <c r="CI53" s="13">
        <v>1863</v>
      </c>
      <c r="CJ53" s="13"/>
      <c r="CK53" s="13">
        <v>19465</v>
      </c>
      <c r="CL53" s="13">
        <v>13580</v>
      </c>
      <c r="CM53" s="13">
        <v>5</v>
      </c>
      <c r="CN53" s="13">
        <v>0</v>
      </c>
      <c r="CO53" s="13">
        <v>33050</v>
      </c>
      <c r="CP53" s="13">
        <v>5</v>
      </c>
      <c r="CQ53" s="13">
        <v>2635</v>
      </c>
      <c r="CR53" s="13">
        <v>85</v>
      </c>
      <c r="CS53" s="13">
        <v>0</v>
      </c>
      <c r="CT53" s="13">
        <v>2725</v>
      </c>
      <c r="CU53" s="13">
        <v>4810</v>
      </c>
    </row>
    <row r="54" spans="1:99" x14ac:dyDescent="0.45">
      <c r="A54">
        <v>64</v>
      </c>
      <c r="B54" t="s">
        <v>389</v>
      </c>
      <c r="C54" t="s">
        <v>390</v>
      </c>
      <c r="D54" s="13">
        <v>6590</v>
      </c>
      <c r="E54" s="13">
        <v>1849</v>
      </c>
      <c r="F54" s="13">
        <v>5104</v>
      </c>
      <c r="G54" s="13">
        <v>1364</v>
      </c>
      <c r="H54" s="13">
        <f t="shared" si="18"/>
        <v>6468</v>
      </c>
      <c r="I54" s="23">
        <f t="shared" si="10"/>
        <v>3.8394392566636652E-3</v>
      </c>
      <c r="J54" s="22">
        <f>H54/$CO54</f>
        <v>0.38811881188118813</v>
      </c>
      <c r="K54" s="22">
        <f>H54/$CT54</f>
        <v>4.6869565217391305</v>
      </c>
      <c r="L54" s="13">
        <v>391</v>
      </c>
      <c r="M54" s="13">
        <v>0</v>
      </c>
      <c r="N54" s="13">
        <v>1551</v>
      </c>
      <c r="O54" s="13">
        <v>16849</v>
      </c>
      <c r="P54" s="13">
        <v>130241</v>
      </c>
      <c r="Q54" s="23">
        <f t="shared" si="11"/>
        <v>7.9379900485771517E-3</v>
      </c>
      <c r="R54" s="22">
        <f>P54/$CO54</f>
        <v>7.8152415241524151</v>
      </c>
      <c r="S54" s="22">
        <f>P54/$CT54</f>
        <v>94.377536231884065</v>
      </c>
      <c r="T54" s="13">
        <v>5837</v>
      </c>
      <c r="U54" s="23">
        <f t="shared" si="12"/>
        <v>1.1742210500799142E-3</v>
      </c>
      <c r="V54" s="22">
        <f>T54/$CO54</f>
        <v>0.35025502550255028</v>
      </c>
      <c r="W54" s="22">
        <f>T54/$CT54</f>
        <v>4.2297101449275365</v>
      </c>
      <c r="X54" s="13">
        <v>49123</v>
      </c>
      <c r="Y54" s="13">
        <v>269</v>
      </c>
      <c r="Z54" s="13">
        <v>568</v>
      </c>
      <c r="AA54" s="13">
        <v>202887</v>
      </c>
      <c r="AB54" s="13">
        <f>H54+AW54</f>
        <v>7483</v>
      </c>
      <c r="AC54" s="23">
        <f t="shared" si="13"/>
        <v>2.2539889851838552E-3</v>
      </c>
      <c r="AD54" s="22">
        <f t="shared" si="19"/>
        <v>0.44902490249024901</v>
      </c>
      <c r="AE54" s="22">
        <f t="shared" si="20"/>
        <v>5.422463768115942</v>
      </c>
      <c r="AF54" s="13">
        <f>O54+AA54</f>
        <v>219736</v>
      </c>
      <c r="AG54" s="13">
        <f t="shared" si="14"/>
        <v>218899</v>
      </c>
      <c r="AH54" s="23">
        <f t="shared" si="15"/>
        <v>6.3972095530852166E-3</v>
      </c>
      <c r="AI54" s="22">
        <f t="shared" si="21"/>
        <v>13.135253525352535</v>
      </c>
      <c r="AJ54" s="22">
        <f t="shared" si="22"/>
        <v>158.62246376811595</v>
      </c>
      <c r="AK54" s="13">
        <f>AF54-AB54-P54-Y54-Z54</f>
        <v>81175</v>
      </c>
      <c r="AL54" s="23">
        <f t="shared" si="16"/>
        <v>5.6018711043101183E-3</v>
      </c>
      <c r="AM54" s="22">
        <f t="shared" si="23"/>
        <v>4.8709870987098709</v>
      </c>
      <c r="AN54" s="22">
        <f t="shared" si="24"/>
        <v>58.822463768115945</v>
      </c>
      <c r="AO54" s="13">
        <v>296</v>
      </c>
      <c r="AP54" s="13">
        <v>76</v>
      </c>
      <c r="AQ54" s="13">
        <v>52</v>
      </c>
      <c r="AR54" s="13">
        <v>325</v>
      </c>
      <c r="AS54" s="13">
        <v>133</v>
      </c>
      <c r="AT54" s="13">
        <v>133</v>
      </c>
      <c r="AU54" s="13">
        <v>0</v>
      </c>
      <c r="AV54" s="13">
        <v>0</v>
      </c>
      <c r="AW54" s="13">
        <f t="shared" si="25"/>
        <v>1015</v>
      </c>
      <c r="AX54" s="23">
        <f t="shared" si="27"/>
        <v>4.3785859108752857E-2</v>
      </c>
      <c r="AY54" s="22">
        <f t="shared" si="26"/>
        <v>6.0906090609060909E-2</v>
      </c>
      <c r="AZ54" s="22">
        <f t="shared" si="17"/>
        <v>0.73550724637681164</v>
      </c>
      <c r="BA54" s="13">
        <v>252</v>
      </c>
      <c r="BB54" s="13">
        <v>1267</v>
      </c>
      <c r="BC54" s="13">
        <v>1306</v>
      </c>
      <c r="BD54" s="13">
        <v>8</v>
      </c>
      <c r="BE54" s="13">
        <v>1302</v>
      </c>
      <c r="BF54" s="13">
        <v>0</v>
      </c>
      <c r="BG54" s="13">
        <v>539</v>
      </c>
      <c r="BH54" s="13">
        <v>0</v>
      </c>
      <c r="BI54" s="13">
        <v>4422</v>
      </c>
      <c r="BJ54" s="13">
        <v>1023</v>
      </c>
      <c r="BK54" s="13">
        <v>0</v>
      </c>
      <c r="BL54" s="13">
        <v>0</v>
      </c>
      <c r="BM54" s="13">
        <v>182</v>
      </c>
      <c r="BN54" s="13">
        <v>1205</v>
      </c>
      <c r="BO54" s="13">
        <v>94</v>
      </c>
      <c r="BP54" s="13">
        <v>51</v>
      </c>
      <c r="BQ54" s="13">
        <v>65</v>
      </c>
      <c r="BR54" s="13">
        <v>210</v>
      </c>
      <c r="BS54" s="13"/>
      <c r="BT54" s="13">
        <v>732</v>
      </c>
      <c r="BU54" s="13"/>
      <c r="BV54" s="13">
        <v>0</v>
      </c>
      <c r="BW54" s="13">
        <v>4002</v>
      </c>
      <c r="BX54" s="13">
        <v>4734</v>
      </c>
      <c r="BY54" s="13">
        <v>24425</v>
      </c>
      <c r="BZ54" s="13">
        <v>5665</v>
      </c>
      <c r="CA54" s="13">
        <v>30090</v>
      </c>
      <c r="CB54" s="13"/>
      <c r="CC54" s="13">
        <v>0</v>
      </c>
      <c r="CD54" s="13">
        <v>0</v>
      </c>
      <c r="CE54" s="13">
        <v>0</v>
      </c>
      <c r="CF54" s="13">
        <v>4057</v>
      </c>
      <c r="CG54" s="13">
        <v>10242</v>
      </c>
      <c r="CH54" s="13">
        <v>49123</v>
      </c>
      <c r="CI54" s="13">
        <v>269</v>
      </c>
      <c r="CJ54" s="13"/>
      <c r="CK54" s="13">
        <v>10000</v>
      </c>
      <c r="CL54" s="13">
        <v>6660</v>
      </c>
      <c r="CM54" s="13">
        <v>5</v>
      </c>
      <c r="CN54" s="13">
        <v>0</v>
      </c>
      <c r="CO54" s="13">
        <v>16665</v>
      </c>
      <c r="CP54" s="13">
        <v>5</v>
      </c>
      <c r="CQ54" s="13">
        <v>1355</v>
      </c>
      <c r="CR54" s="13">
        <v>20</v>
      </c>
      <c r="CS54" s="13">
        <v>0</v>
      </c>
      <c r="CT54" s="13">
        <v>1380</v>
      </c>
      <c r="CU54" s="13">
        <v>2570</v>
      </c>
    </row>
    <row r="55" spans="1:99" x14ac:dyDescent="0.45">
      <c r="A55">
        <v>65</v>
      </c>
      <c r="B55" t="s">
        <v>451</v>
      </c>
      <c r="C55" t="s">
        <v>452</v>
      </c>
      <c r="D55" s="13">
        <v>12546</v>
      </c>
      <c r="E55" s="13">
        <v>5354</v>
      </c>
      <c r="F55" s="13">
        <v>4904</v>
      </c>
      <c r="G55" s="13">
        <v>0</v>
      </c>
      <c r="H55" s="13">
        <f t="shared" si="18"/>
        <v>4904</v>
      </c>
      <c r="I55" s="23">
        <f t="shared" si="10"/>
        <v>2.9110405248420862E-3</v>
      </c>
      <c r="J55" s="22">
        <f>H55/$CO55</f>
        <v>0.15966140322318087</v>
      </c>
      <c r="K55" s="22">
        <f>H55/$CT55</f>
        <v>2.3023474178403758</v>
      </c>
      <c r="L55" s="13">
        <v>1157</v>
      </c>
      <c r="M55" s="13">
        <v>288</v>
      </c>
      <c r="N55" s="13">
        <v>2917</v>
      </c>
      <c r="O55" s="13">
        <v>27166</v>
      </c>
      <c r="P55" s="13">
        <v>233747</v>
      </c>
      <c r="Q55" s="23">
        <f t="shared" si="11"/>
        <v>1.4246522676305952E-2</v>
      </c>
      <c r="R55" s="22">
        <f>P55/$CO55</f>
        <v>7.6101904606869608</v>
      </c>
      <c r="S55" s="22">
        <f>P55/$CT55</f>
        <v>109.74037558685446</v>
      </c>
      <c r="T55" s="13">
        <v>9333</v>
      </c>
      <c r="U55" s="23">
        <f t="shared" si="12"/>
        <v>1.8775064348802192E-3</v>
      </c>
      <c r="V55" s="22">
        <f>T55/$CO55</f>
        <v>0.30385804981279507</v>
      </c>
      <c r="W55" s="22">
        <f>T55/$CT55</f>
        <v>4.3816901408450706</v>
      </c>
      <c r="X55" s="13">
        <v>14938</v>
      </c>
      <c r="Y55" s="13">
        <v>1014</v>
      </c>
      <c r="Z55" s="13">
        <v>346</v>
      </c>
      <c r="AA55" s="13">
        <v>286544</v>
      </c>
      <c r="AB55" s="13">
        <f>H55+AW55</f>
        <v>5895</v>
      </c>
      <c r="AC55" s="23">
        <f t="shared" si="13"/>
        <v>1.775660172077887E-3</v>
      </c>
      <c r="AD55" s="22">
        <f t="shared" si="19"/>
        <v>0.19192576916815887</v>
      </c>
      <c r="AE55" s="22">
        <f t="shared" si="20"/>
        <v>2.767605633802817</v>
      </c>
      <c r="AF55" s="13">
        <f>O55+AA55</f>
        <v>313710</v>
      </c>
      <c r="AG55" s="13">
        <f t="shared" si="14"/>
        <v>312350</v>
      </c>
      <c r="AH55" s="23">
        <f t="shared" si="15"/>
        <v>9.128266478632463E-3</v>
      </c>
      <c r="AI55" s="22">
        <f t="shared" si="21"/>
        <v>10.169298388409572</v>
      </c>
      <c r="AJ55" s="22">
        <f t="shared" si="22"/>
        <v>146.64319248826291</v>
      </c>
      <c r="AK55" s="13">
        <f>AF55-AB55-P55-Y55-Z55</f>
        <v>72708</v>
      </c>
      <c r="AL55" s="23">
        <f t="shared" si="16"/>
        <v>5.0175650662418235E-3</v>
      </c>
      <c r="AM55" s="22">
        <f t="shared" si="23"/>
        <v>2.3671821585544524</v>
      </c>
      <c r="AN55" s="22">
        <f t="shared" si="24"/>
        <v>34.135211267605634</v>
      </c>
      <c r="AO55" s="13">
        <v>102</v>
      </c>
      <c r="AP55" s="13">
        <v>197</v>
      </c>
      <c r="AQ55" s="13">
        <v>12</v>
      </c>
      <c r="AR55" s="13">
        <v>350</v>
      </c>
      <c r="AS55" s="13">
        <v>168</v>
      </c>
      <c r="AT55" s="13">
        <v>108</v>
      </c>
      <c r="AU55" s="13">
        <v>0</v>
      </c>
      <c r="AV55" s="13">
        <v>54</v>
      </c>
      <c r="AW55" s="13">
        <f t="shared" si="25"/>
        <v>991</v>
      </c>
      <c r="AX55" s="23">
        <f t="shared" si="27"/>
        <v>4.275052845002373E-2</v>
      </c>
      <c r="AY55" s="22">
        <f t="shared" si="26"/>
        <v>3.2264365944978023E-2</v>
      </c>
      <c r="AZ55" s="22">
        <f t="shared" si="17"/>
        <v>0.46525821596244132</v>
      </c>
      <c r="BA55" s="13">
        <v>29</v>
      </c>
      <c r="BB55" s="13">
        <v>1020</v>
      </c>
      <c r="BC55" s="13">
        <v>846</v>
      </c>
      <c r="BD55" s="13">
        <v>398</v>
      </c>
      <c r="BE55" s="13">
        <v>3577</v>
      </c>
      <c r="BF55" s="13">
        <v>0</v>
      </c>
      <c r="BG55" s="13">
        <v>659</v>
      </c>
      <c r="BH55" s="13">
        <v>101</v>
      </c>
      <c r="BI55" s="13">
        <v>6601</v>
      </c>
      <c r="BJ55" s="13">
        <v>2427</v>
      </c>
      <c r="BK55" s="13">
        <v>0</v>
      </c>
      <c r="BL55" s="13">
        <v>42</v>
      </c>
      <c r="BM55" s="13">
        <v>18</v>
      </c>
      <c r="BN55" s="13">
        <v>2487</v>
      </c>
      <c r="BO55" s="13">
        <v>53</v>
      </c>
      <c r="BP55" s="13">
        <v>46</v>
      </c>
      <c r="BQ55" s="13">
        <v>146</v>
      </c>
      <c r="BR55" s="13">
        <v>245</v>
      </c>
      <c r="BS55" s="13"/>
      <c r="BT55" s="13">
        <v>641</v>
      </c>
      <c r="BU55" s="13"/>
      <c r="BV55" s="13">
        <v>294</v>
      </c>
      <c r="BW55" s="13">
        <v>2537</v>
      </c>
      <c r="BX55" s="13">
        <v>3472</v>
      </c>
      <c r="BY55" s="13">
        <v>1578</v>
      </c>
      <c r="BZ55" s="13">
        <v>2988</v>
      </c>
      <c r="CA55" s="13">
        <v>4566</v>
      </c>
      <c r="CB55" s="13"/>
      <c r="CC55" s="13">
        <v>495</v>
      </c>
      <c r="CD55" s="13">
        <v>218</v>
      </c>
      <c r="CE55" s="13">
        <v>0</v>
      </c>
      <c r="CF55" s="13">
        <v>42</v>
      </c>
      <c r="CG55" s="13">
        <v>6145</v>
      </c>
      <c r="CH55" s="13">
        <v>14938</v>
      </c>
      <c r="CI55" s="13">
        <v>1014</v>
      </c>
      <c r="CJ55" s="13"/>
      <c r="CK55" s="13">
        <v>16895</v>
      </c>
      <c r="CL55" s="13">
        <v>13820</v>
      </c>
      <c r="CM55" s="13">
        <v>0</v>
      </c>
      <c r="CN55" s="13">
        <v>0</v>
      </c>
      <c r="CO55" s="13">
        <v>30715</v>
      </c>
      <c r="CP55" s="13">
        <v>0</v>
      </c>
      <c r="CQ55" s="13">
        <v>2130</v>
      </c>
      <c r="CR55" s="13">
        <v>0</v>
      </c>
      <c r="CS55" s="13">
        <v>0</v>
      </c>
      <c r="CT55" s="13">
        <v>2130</v>
      </c>
      <c r="CU55" s="13">
        <v>4510</v>
      </c>
    </row>
    <row r="56" spans="1:99" x14ac:dyDescent="0.45">
      <c r="A56">
        <v>65</v>
      </c>
      <c r="B56" t="s">
        <v>377</v>
      </c>
      <c r="C56" t="s">
        <v>378</v>
      </c>
      <c r="D56" s="13">
        <v>10047</v>
      </c>
      <c r="E56" s="13">
        <v>93</v>
      </c>
      <c r="F56" s="13">
        <v>6722</v>
      </c>
      <c r="G56" s="13">
        <v>1105</v>
      </c>
      <c r="H56" s="13">
        <f t="shared" si="18"/>
        <v>7827</v>
      </c>
      <c r="I56" s="23">
        <f t="shared" si="10"/>
        <v>4.6461488963986559E-3</v>
      </c>
      <c r="J56" s="22">
        <f>H56/$CO56</f>
        <v>0.29591682419659737</v>
      </c>
      <c r="K56" s="22">
        <f>H56/$CT56</f>
        <v>5.2885135135135135</v>
      </c>
      <c r="L56" s="13">
        <v>0</v>
      </c>
      <c r="M56" s="13">
        <v>730</v>
      </c>
      <c r="N56" s="13">
        <v>1650</v>
      </c>
      <c r="O56" s="13">
        <v>20347</v>
      </c>
      <c r="P56" s="13">
        <v>193770</v>
      </c>
      <c r="Q56" s="23">
        <f t="shared" si="11"/>
        <v>1.1809985578372361E-2</v>
      </c>
      <c r="R56" s="22">
        <f>P56/$CO56</f>
        <v>7.3258979206049153</v>
      </c>
      <c r="S56" s="22">
        <f>P56/$CT56</f>
        <v>130.92567567567568</v>
      </c>
      <c r="T56" s="13">
        <v>8620</v>
      </c>
      <c r="U56" s="23">
        <f t="shared" si="12"/>
        <v>1.7340732314012096E-3</v>
      </c>
      <c r="V56" s="22">
        <f>T56/$CO56</f>
        <v>0.32589792060491496</v>
      </c>
      <c r="W56" s="22">
        <f>T56/$CT56</f>
        <v>5.8243243243243246</v>
      </c>
      <c r="X56" s="13">
        <v>30830</v>
      </c>
      <c r="Y56" s="13">
        <v>325</v>
      </c>
      <c r="Z56" s="13">
        <v>266</v>
      </c>
      <c r="AA56" s="13">
        <v>254158</v>
      </c>
      <c r="AB56" s="13">
        <f>H56+AW56</f>
        <v>10910</v>
      </c>
      <c r="AC56" s="23">
        <f t="shared" si="13"/>
        <v>3.2862514804698467E-3</v>
      </c>
      <c r="AD56" s="22">
        <f t="shared" si="19"/>
        <v>0.41247637051039698</v>
      </c>
      <c r="AE56" s="22">
        <f t="shared" si="20"/>
        <v>7.3716216216216219</v>
      </c>
      <c r="AF56" s="13">
        <f>O56+AA56</f>
        <v>274505</v>
      </c>
      <c r="AG56" s="13">
        <f t="shared" si="14"/>
        <v>273914</v>
      </c>
      <c r="AH56" s="23">
        <f t="shared" si="15"/>
        <v>8.0049943468164953E-3</v>
      </c>
      <c r="AI56" s="22">
        <f t="shared" si="21"/>
        <v>10.355916824196598</v>
      </c>
      <c r="AJ56" s="22">
        <f t="shared" si="22"/>
        <v>185.07702702702701</v>
      </c>
      <c r="AK56" s="13">
        <f>AF56-AB56-P56-Y56-Z56</f>
        <v>69234</v>
      </c>
      <c r="AL56" s="23">
        <f t="shared" si="16"/>
        <v>4.7778249958214565E-3</v>
      </c>
      <c r="AM56" s="22">
        <f t="shared" si="23"/>
        <v>2.6175425330812856</v>
      </c>
      <c r="AN56" s="22">
        <f t="shared" si="24"/>
        <v>46.779729729729731</v>
      </c>
      <c r="AO56" s="13">
        <v>47</v>
      </c>
      <c r="AP56" s="13">
        <v>27</v>
      </c>
      <c r="AQ56" s="13">
        <v>652</v>
      </c>
      <c r="AR56" s="13">
        <v>1724</v>
      </c>
      <c r="AS56" s="13">
        <v>93</v>
      </c>
      <c r="AT56" s="13">
        <v>454</v>
      </c>
      <c r="AU56" s="13">
        <v>86</v>
      </c>
      <c r="AV56" s="13">
        <v>0</v>
      </c>
      <c r="AW56" s="13">
        <f t="shared" si="25"/>
        <v>3083</v>
      </c>
      <c r="AX56" s="23">
        <f t="shared" si="27"/>
        <v>0.13299685086924637</v>
      </c>
      <c r="AY56" s="22">
        <f t="shared" si="26"/>
        <v>0.11655954631379963</v>
      </c>
      <c r="AZ56" s="22">
        <f t="shared" si="17"/>
        <v>2.083108108108108</v>
      </c>
      <c r="BA56" s="13">
        <v>222</v>
      </c>
      <c r="BB56" s="13">
        <v>3305</v>
      </c>
      <c r="BC56" s="13">
        <v>682</v>
      </c>
      <c r="BD56" s="13">
        <v>14</v>
      </c>
      <c r="BE56" s="13">
        <v>1617</v>
      </c>
      <c r="BF56" s="13">
        <v>0</v>
      </c>
      <c r="BG56" s="13">
        <v>236</v>
      </c>
      <c r="BH56" s="13">
        <v>384</v>
      </c>
      <c r="BI56" s="13">
        <v>6238</v>
      </c>
      <c r="BJ56" s="13">
        <v>1035</v>
      </c>
      <c r="BK56" s="13">
        <v>2</v>
      </c>
      <c r="BL56" s="13">
        <v>570</v>
      </c>
      <c r="BM56" s="13">
        <v>187</v>
      </c>
      <c r="BN56" s="13">
        <v>1794</v>
      </c>
      <c r="BO56" s="13">
        <v>0</v>
      </c>
      <c r="BP56" s="13">
        <v>350</v>
      </c>
      <c r="BQ56" s="13">
        <v>238</v>
      </c>
      <c r="BR56" s="13">
        <v>588</v>
      </c>
      <c r="BS56" s="13"/>
      <c r="BT56" s="13">
        <v>1071</v>
      </c>
      <c r="BU56" s="13"/>
      <c r="BV56" s="13">
        <v>472</v>
      </c>
      <c r="BW56" s="13">
        <v>16144</v>
      </c>
      <c r="BX56" s="13">
        <v>17687</v>
      </c>
      <c r="BY56" s="13">
        <v>11134</v>
      </c>
      <c r="BZ56" s="13">
        <v>457</v>
      </c>
      <c r="CA56" s="13">
        <v>11591</v>
      </c>
      <c r="CB56" s="13"/>
      <c r="CC56" s="13">
        <v>0</v>
      </c>
      <c r="CD56" s="13">
        <v>634</v>
      </c>
      <c r="CE56" s="13">
        <v>0</v>
      </c>
      <c r="CF56" s="13">
        <v>13</v>
      </c>
      <c r="CG56" s="13">
        <v>905</v>
      </c>
      <c r="CH56" s="13">
        <v>30830</v>
      </c>
      <c r="CI56" s="13">
        <v>325</v>
      </c>
      <c r="CJ56" s="13"/>
      <c r="CK56" s="13">
        <v>14535</v>
      </c>
      <c r="CL56" s="13">
        <v>11905</v>
      </c>
      <c r="CM56" s="13">
        <v>10</v>
      </c>
      <c r="CN56" s="13">
        <v>0</v>
      </c>
      <c r="CO56" s="13">
        <v>26450</v>
      </c>
      <c r="CP56" s="13">
        <v>0</v>
      </c>
      <c r="CQ56" s="13">
        <v>1480</v>
      </c>
      <c r="CR56" s="13">
        <v>0</v>
      </c>
      <c r="CS56" s="13">
        <v>0</v>
      </c>
      <c r="CT56" s="13">
        <v>1480</v>
      </c>
      <c r="CU56" s="13">
        <v>2915</v>
      </c>
    </row>
    <row r="57" spans="1:99" x14ac:dyDescent="0.45">
      <c r="A57">
        <v>67</v>
      </c>
      <c r="B57" t="s">
        <v>441</v>
      </c>
      <c r="C57" t="s">
        <v>442</v>
      </c>
      <c r="D57" s="13">
        <v>11771</v>
      </c>
      <c r="E57" s="13">
        <v>0</v>
      </c>
      <c r="F57" s="13">
        <v>2548</v>
      </c>
      <c r="G57" s="13">
        <v>524</v>
      </c>
      <c r="H57" s="13">
        <f t="shared" si="18"/>
        <v>3072</v>
      </c>
      <c r="I57" s="23">
        <f t="shared" si="10"/>
        <v>1.8235555653170654E-3</v>
      </c>
      <c r="J57" s="22">
        <f>H57/$CO57</f>
        <v>0.65501066098081029</v>
      </c>
      <c r="K57" s="22">
        <f>H57/$CT57</f>
        <v>5.4371681415929203</v>
      </c>
      <c r="L57" s="13">
        <v>0</v>
      </c>
      <c r="M57" s="13">
        <v>0</v>
      </c>
      <c r="N57" s="13">
        <v>2386</v>
      </c>
      <c r="O57" s="13">
        <v>17229</v>
      </c>
      <c r="P57" s="13">
        <v>41015</v>
      </c>
      <c r="Q57" s="23">
        <f t="shared" si="11"/>
        <v>2.4998016127209702E-3</v>
      </c>
      <c r="R57" s="22">
        <f>P57/$CO57</f>
        <v>8.7452025586353948</v>
      </c>
      <c r="S57" s="22">
        <f>P57/$CT57</f>
        <v>72.592920353982308</v>
      </c>
      <c r="T57" s="13">
        <v>13095</v>
      </c>
      <c r="U57" s="23">
        <f t="shared" si="12"/>
        <v>2.6343026641761995E-3</v>
      </c>
      <c r="V57" s="22">
        <f>T57/$CO57</f>
        <v>2.7921108742004264</v>
      </c>
      <c r="W57" s="22">
        <f>T57/$CT57</f>
        <v>23.176991150442479</v>
      </c>
      <c r="X57" s="13">
        <v>18820</v>
      </c>
      <c r="Y57" s="13">
        <v>510</v>
      </c>
      <c r="Z57" s="13">
        <v>789</v>
      </c>
      <c r="AA57" s="13">
        <v>91458</v>
      </c>
      <c r="AB57" s="13">
        <f>H57+AW57</f>
        <v>5546</v>
      </c>
      <c r="AC57" s="23">
        <f t="shared" si="13"/>
        <v>1.6705362704569908E-3</v>
      </c>
      <c r="AD57" s="22">
        <f t="shared" si="19"/>
        <v>1.1825159914712153</v>
      </c>
      <c r="AE57" s="22">
        <f t="shared" si="20"/>
        <v>9.8159292035398238</v>
      </c>
      <c r="AF57" s="13">
        <f>O57+AA57</f>
        <v>108687</v>
      </c>
      <c r="AG57" s="13">
        <f t="shared" si="14"/>
        <v>107388</v>
      </c>
      <c r="AH57" s="23">
        <f t="shared" si="15"/>
        <v>3.1383585100284391E-3</v>
      </c>
      <c r="AI57" s="22">
        <f t="shared" si="21"/>
        <v>22.897228144989338</v>
      </c>
      <c r="AJ57" s="22">
        <f t="shared" si="22"/>
        <v>190.06725663716813</v>
      </c>
      <c r="AK57" s="13">
        <f>AF57-AB57-P57-Y57-Z57</f>
        <v>60827</v>
      </c>
      <c r="AL57" s="23">
        <f t="shared" si="16"/>
        <v>4.1976595461887473E-3</v>
      </c>
      <c r="AM57" s="22">
        <f t="shared" si="23"/>
        <v>12.969509594882728</v>
      </c>
      <c r="AN57" s="22">
        <f t="shared" si="24"/>
        <v>107.65840707964601</v>
      </c>
      <c r="AO57" s="13">
        <v>340</v>
      </c>
      <c r="AP57" s="13">
        <v>2096</v>
      </c>
      <c r="AQ57" s="13">
        <v>0</v>
      </c>
      <c r="AR57" s="13">
        <v>38</v>
      </c>
      <c r="AS57" s="13">
        <v>0</v>
      </c>
      <c r="AT57" s="13">
        <v>0</v>
      </c>
      <c r="AU57" s="13">
        <v>0</v>
      </c>
      <c r="AV57" s="13">
        <v>0</v>
      </c>
      <c r="AW57" s="13">
        <f t="shared" si="25"/>
        <v>2474</v>
      </c>
      <c r="AX57" s="23">
        <f t="shared" si="27"/>
        <v>0.10672533540399465</v>
      </c>
      <c r="AY57" s="22">
        <f t="shared" si="26"/>
        <v>0.52750533049040516</v>
      </c>
      <c r="AZ57" s="22">
        <f t="shared" si="17"/>
        <v>4.3787610619469026</v>
      </c>
      <c r="BA57" s="13">
        <v>15</v>
      </c>
      <c r="BB57" s="13">
        <v>2489</v>
      </c>
      <c r="BC57" s="13">
        <v>1530</v>
      </c>
      <c r="BD57" s="13">
        <v>1911</v>
      </c>
      <c r="BE57" s="13">
        <v>1880</v>
      </c>
      <c r="BF57" s="13">
        <v>0</v>
      </c>
      <c r="BG57" s="13">
        <v>969</v>
      </c>
      <c r="BH57" s="13">
        <v>7</v>
      </c>
      <c r="BI57" s="13">
        <v>8786</v>
      </c>
      <c r="BJ57" s="13">
        <v>1753</v>
      </c>
      <c r="BK57" s="13">
        <v>60</v>
      </c>
      <c r="BL57" s="13">
        <v>142</v>
      </c>
      <c r="BM57" s="13">
        <v>14</v>
      </c>
      <c r="BN57" s="13">
        <v>1969</v>
      </c>
      <c r="BO57" s="13">
        <v>946</v>
      </c>
      <c r="BP57" s="13">
        <v>389</v>
      </c>
      <c r="BQ57" s="13">
        <v>1005</v>
      </c>
      <c r="BR57" s="13">
        <v>2340</v>
      </c>
      <c r="BS57" s="13"/>
      <c r="BT57" s="13">
        <v>8382</v>
      </c>
      <c r="BU57" s="13"/>
      <c r="BV57" s="13">
        <v>0</v>
      </c>
      <c r="BW57" s="13">
        <v>0</v>
      </c>
      <c r="BX57" s="13">
        <v>8382</v>
      </c>
      <c r="BY57" s="13">
        <v>3343</v>
      </c>
      <c r="BZ57" s="13">
        <v>0</v>
      </c>
      <c r="CA57" s="13">
        <v>3343</v>
      </c>
      <c r="CB57" s="13"/>
      <c r="CC57" s="13">
        <v>2026</v>
      </c>
      <c r="CD57" s="13">
        <v>0</v>
      </c>
      <c r="CE57" s="13">
        <v>158</v>
      </c>
      <c r="CF57" s="13">
        <v>0</v>
      </c>
      <c r="CG57" s="13">
        <v>4911</v>
      </c>
      <c r="CH57" s="13">
        <v>18820</v>
      </c>
      <c r="CI57" s="13">
        <v>510</v>
      </c>
      <c r="CJ57" s="13"/>
      <c r="CK57" s="13">
        <v>3060</v>
      </c>
      <c r="CL57" s="13">
        <v>1625</v>
      </c>
      <c r="CM57" s="13">
        <v>5</v>
      </c>
      <c r="CN57" s="13">
        <v>0</v>
      </c>
      <c r="CO57" s="13">
        <v>4690</v>
      </c>
      <c r="CP57" s="13">
        <v>5</v>
      </c>
      <c r="CQ57" s="13">
        <v>560</v>
      </c>
      <c r="CR57" s="13">
        <v>0</v>
      </c>
      <c r="CS57" s="13">
        <v>0</v>
      </c>
      <c r="CT57" s="13">
        <v>565</v>
      </c>
      <c r="CU57" s="13">
        <v>1010</v>
      </c>
    </row>
    <row r="58" spans="1:99" x14ac:dyDescent="0.45">
      <c r="A58">
        <v>68</v>
      </c>
      <c r="B58" t="s">
        <v>223</v>
      </c>
      <c r="C58" t="s">
        <v>224</v>
      </c>
      <c r="D58" s="13">
        <v>4723</v>
      </c>
      <c r="E58" s="13">
        <v>202</v>
      </c>
      <c r="F58" s="13">
        <v>5992</v>
      </c>
      <c r="G58" s="13">
        <v>364</v>
      </c>
      <c r="H58" s="13">
        <f t="shared" si="18"/>
        <v>6356</v>
      </c>
      <c r="I58" s="23">
        <f t="shared" si="10"/>
        <v>3.7729554600114804E-3</v>
      </c>
      <c r="J58" s="22">
        <f>H58/$CO58</f>
        <v>0.61056676272814603</v>
      </c>
      <c r="K58" s="22">
        <f>H58/$CT58</f>
        <v>5.4793103448275859</v>
      </c>
      <c r="L58" s="13">
        <v>0</v>
      </c>
      <c r="M58" s="13">
        <v>0</v>
      </c>
      <c r="N58" s="13">
        <v>753</v>
      </c>
      <c r="O58" s="13">
        <v>12034</v>
      </c>
      <c r="P58" s="13">
        <v>99228</v>
      </c>
      <c r="Q58" s="23">
        <f t="shared" si="11"/>
        <v>6.0477950610039362E-3</v>
      </c>
      <c r="R58" s="22">
        <f>P58/$CO58</f>
        <v>9.5319884726224782</v>
      </c>
      <c r="S58" s="22">
        <f>P58/$CT58</f>
        <v>85.541379310344823</v>
      </c>
      <c r="T58" s="13">
        <v>6126</v>
      </c>
      <c r="U58" s="23">
        <f t="shared" si="12"/>
        <v>1.2323587721071705E-3</v>
      </c>
      <c r="V58" s="22">
        <f>T58/$CO58</f>
        <v>0.58847262247838616</v>
      </c>
      <c r="W58" s="22">
        <f>T58/$CT58</f>
        <v>5.2810344827586206</v>
      </c>
      <c r="X58" s="13">
        <v>15057</v>
      </c>
      <c r="Y58" s="13">
        <v>290</v>
      </c>
      <c r="Z58" s="13">
        <v>51</v>
      </c>
      <c r="AA58" s="13">
        <v>132786</v>
      </c>
      <c r="AB58" s="13">
        <f>H58+AW58</f>
        <v>8795</v>
      </c>
      <c r="AC58" s="23">
        <f t="shared" si="13"/>
        <v>2.6491825637701468E-3</v>
      </c>
      <c r="AD58" s="22">
        <f t="shared" si="19"/>
        <v>0.84486071085494718</v>
      </c>
      <c r="AE58" s="22">
        <f t="shared" si="20"/>
        <v>7.5818965517241379</v>
      </c>
      <c r="AF58" s="13">
        <f>O58+AA58</f>
        <v>144820</v>
      </c>
      <c r="AG58" s="13">
        <f t="shared" si="14"/>
        <v>144479</v>
      </c>
      <c r="AH58" s="23">
        <f t="shared" si="15"/>
        <v>4.2223237155957728E-3</v>
      </c>
      <c r="AI58" s="22">
        <f t="shared" si="21"/>
        <v>13.878866474543708</v>
      </c>
      <c r="AJ58" s="22">
        <f t="shared" si="22"/>
        <v>124.55086206896551</v>
      </c>
      <c r="AK58" s="13">
        <f>AF58-AB58-P58-Y58-Z58</f>
        <v>36456</v>
      </c>
      <c r="AL58" s="23">
        <f t="shared" si="16"/>
        <v>2.5158215334614062E-3</v>
      </c>
      <c r="AM58" s="22">
        <f t="shared" si="23"/>
        <v>3.5020172910662826</v>
      </c>
      <c r="AN58" s="22">
        <f t="shared" si="24"/>
        <v>31.427586206896553</v>
      </c>
      <c r="AO58" s="13">
        <v>164</v>
      </c>
      <c r="AP58" s="13">
        <v>30</v>
      </c>
      <c r="AQ58" s="13">
        <v>0</v>
      </c>
      <c r="AR58" s="13">
        <v>605</v>
      </c>
      <c r="AS58" s="13">
        <v>666</v>
      </c>
      <c r="AT58" s="13">
        <v>974</v>
      </c>
      <c r="AU58" s="13">
        <v>0</v>
      </c>
      <c r="AV58" s="13">
        <v>0</v>
      </c>
      <c r="AW58" s="13">
        <f t="shared" si="25"/>
        <v>2439</v>
      </c>
      <c r="AX58" s="23">
        <f t="shared" si="27"/>
        <v>0.10521547819334801</v>
      </c>
      <c r="AY58" s="22">
        <f t="shared" si="26"/>
        <v>0.23429394812680115</v>
      </c>
      <c r="AZ58" s="22">
        <f t="shared" si="17"/>
        <v>2.1025862068965515</v>
      </c>
      <c r="BA58" s="13">
        <v>460</v>
      </c>
      <c r="BB58" s="13">
        <v>2899</v>
      </c>
      <c r="BC58" s="13">
        <v>1064</v>
      </c>
      <c r="BD58" s="13">
        <v>10</v>
      </c>
      <c r="BE58" s="13">
        <v>109</v>
      </c>
      <c r="BF58" s="13">
        <v>0</v>
      </c>
      <c r="BG58" s="13">
        <v>34</v>
      </c>
      <c r="BH58" s="13">
        <v>243</v>
      </c>
      <c r="BI58" s="13">
        <v>4359</v>
      </c>
      <c r="BJ58" s="13">
        <v>1396</v>
      </c>
      <c r="BK58" s="13">
        <v>149</v>
      </c>
      <c r="BL58" s="13">
        <v>0</v>
      </c>
      <c r="BM58" s="13">
        <v>28</v>
      </c>
      <c r="BN58" s="13">
        <v>1573</v>
      </c>
      <c r="BO58" s="13">
        <v>42</v>
      </c>
      <c r="BP58" s="13">
        <v>0</v>
      </c>
      <c r="BQ58" s="13">
        <v>152</v>
      </c>
      <c r="BR58" s="13">
        <v>194</v>
      </c>
      <c r="BS58" s="13"/>
      <c r="BT58" s="13">
        <v>39</v>
      </c>
      <c r="BU58" s="13"/>
      <c r="BV58" s="13">
        <v>0</v>
      </c>
      <c r="BW58" s="13">
        <v>1546</v>
      </c>
      <c r="BX58" s="13">
        <v>1585</v>
      </c>
      <c r="BY58" s="13">
        <v>7993</v>
      </c>
      <c r="BZ58" s="13">
        <v>1600</v>
      </c>
      <c r="CA58" s="13">
        <v>9593</v>
      </c>
      <c r="CB58" s="13"/>
      <c r="CC58" s="13">
        <v>0</v>
      </c>
      <c r="CD58" s="13">
        <v>0</v>
      </c>
      <c r="CE58" s="13">
        <v>585</v>
      </c>
      <c r="CF58" s="13">
        <v>0</v>
      </c>
      <c r="CG58" s="13">
        <v>3294</v>
      </c>
      <c r="CH58" s="13">
        <v>15057</v>
      </c>
      <c r="CI58" s="13">
        <v>290</v>
      </c>
      <c r="CJ58" s="13"/>
      <c r="CK58" s="13">
        <v>6830</v>
      </c>
      <c r="CL58" s="13">
        <v>3550</v>
      </c>
      <c r="CM58" s="13">
        <v>30</v>
      </c>
      <c r="CN58" s="13">
        <v>0</v>
      </c>
      <c r="CO58" s="13">
        <v>10410</v>
      </c>
      <c r="CP58" s="13">
        <v>0</v>
      </c>
      <c r="CQ58" s="13">
        <v>1160</v>
      </c>
      <c r="CR58" s="13">
        <v>0</v>
      </c>
      <c r="CS58" s="13">
        <v>0</v>
      </c>
      <c r="CT58" s="13">
        <v>1160</v>
      </c>
      <c r="CU58" s="13">
        <v>1950</v>
      </c>
    </row>
    <row r="59" spans="1:99" x14ac:dyDescent="0.45">
      <c r="A59">
        <v>69</v>
      </c>
      <c r="B59" t="s">
        <v>417</v>
      </c>
      <c r="C59" t="s">
        <v>418</v>
      </c>
      <c r="D59" s="13">
        <v>6438</v>
      </c>
      <c r="E59" s="13">
        <v>751</v>
      </c>
      <c r="F59" s="13">
        <v>3450</v>
      </c>
      <c r="G59" s="13">
        <v>0</v>
      </c>
      <c r="H59" s="13">
        <f t="shared" si="18"/>
        <v>3450</v>
      </c>
      <c r="I59" s="23">
        <f t="shared" si="10"/>
        <v>2.0479383790181888E-3</v>
      </c>
      <c r="J59" s="22">
        <f>H59/$CO59</f>
        <v>0.27240426371891036</v>
      </c>
      <c r="K59" s="22">
        <f>H59/$CT59</f>
        <v>6.0526315789473681</v>
      </c>
      <c r="L59" s="13">
        <v>0</v>
      </c>
      <c r="M59" s="13">
        <v>30</v>
      </c>
      <c r="N59" s="13">
        <v>1009</v>
      </c>
      <c r="O59" s="13">
        <v>11678</v>
      </c>
      <c r="P59" s="13">
        <v>102310</v>
      </c>
      <c r="Q59" s="23">
        <f t="shared" si="11"/>
        <v>6.2356382542358276E-3</v>
      </c>
      <c r="R59" s="22">
        <f>P59/$CO59</f>
        <v>8.0781681800236882</v>
      </c>
      <c r="S59" s="22">
        <f>P59/$CT59</f>
        <v>179.49122807017545</v>
      </c>
      <c r="T59" s="13">
        <v>2253</v>
      </c>
      <c r="U59" s="23">
        <f t="shared" si="12"/>
        <v>4.5323282950660384E-4</v>
      </c>
      <c r="V59" s="22">
        <f>T59/$CO59</f>
        <v>0.17789182787208843</v>
      </c>
      <c r="W59" s="22">
        <f>T59/$CT59</f>
        <v>3.9526315789473685</v>
      </c>
      <c r="X59" s="13">
        <v>22923</v>
      </c>
      <c r="Y59" s="13">
        <v>250</v>
      </c>
      <c r="Z59" s="13">
        <v>462</v>
      </c>
      <c r="AA59" s="13">
        <v>139876</v>
      </c>
      <c r="AB59" s="13">
        <f>H59+AW59</f>
        <v>4245</v>
      </c>
      <c r="AC59" s="23">
        <f t="shared" si="13"/>
        <v>1.2786560526667735E-3</v>
      </c>
      <c r="AD59" s="22">
        <f t="shared" si="19"/>
        <v>0.33517568101065931</v>
      </c>
      <c r="AE59" s="22">
        <f t="shared" si="20"/>
        <v>7.4473684210526319</v>
      </c>
      <c r="AF59" s="13">
        <f>O59+AA59</f>
        <v>151554</v>
      </c>
      <c r="AG59" s="13">
        <f t="shared" si="14"/>
        <v>150842</v>
      </c>
      <c r="AH59" s="23">
        <f t="shared" si="15"/>
        <v>4.4082790849043632E-3</v>
      </c>
      <c r="AI59" s="22">
        <f t="shared" si="21"/>
        <v>11.910146071851559</v>
      </c>
      <c r="AJ59" s="22">
        <f t="shared" si="22"/>
        <v>264.63508771929827</v>
      </c>
      <c r="AK59" s="13">
        <f>AF59-AB59-P59-Y59-Z59</f>
        <v>44287</v>
      </c>
      <c r="AL59" s="23">
        <f t="shared" si="16"/>
        <v>3.0562373341125001E-3</v>
      </c>
      <c r="AM59" s="22">
        <f t="shared" si="23"/>
        <v>3.4968022108172128</v>
      </c>
      <c r="AN59" s="22">
        <f t="shared" si="24"/>
        <v>77.696491228070172</v>
      </c>
      <c r="AO59" s="13">
        <v>8</v>
      </c>
      <c r="AP59" s="13">
        <v>115</v>
      </c>
      <c r="AQ59" s="13">
        <v>0</v>
      </c>
      <c r="AR59" s="13">
        <v>0</v>
      </c>
      <c r="AS59" s="13">
        <v>220</v>
      </c>
      <c r="AT59" s="13">
        <v>440</v>
      </c>
      <c r="AU59" s="13">
        <v>12</v>
      </c>
      <c r="AV59" s="13">
        <v>0</v>
      </c>
      <c r="AW59" s="13">
        <f t="shared" si="25"/>
        <v>795</v>
      </c>
      <c r="AX59" s="23">
        <f t="shared" si="27"/>
        <v>3.4295328070402482E-2</v>
      </c>
      <c r="AY59" s="22">
        <f t="shared" si="26"/>
        <v>6.2771417291748913E-2</v>
      </c>
      <c r="AZ59" s="22">
        <f t="shared" si="17"/>
        <v>1.3947368421052631</v>
      </c>
      <c r="BA59" s="13">
        <v>52</v>
      </c>
      <c r="BB59" s="13">
        <v>847</v>
      </c>
      <c r="BC59" s="13">
        <v>459</v>
      </c>
      <c r="BD59" s="13">
        <v>104</v>
      </c>
      <c r="BE59" s="13">
        <v>93</v>
      </c>
      <c r="BF59" s="13">
        <v>0</v>
      </c>
      <c r="BG59" s="13">
        <v>130</v>
      </c>
      <c r="BH59" s="13">
        <v>2</v>
      </c>
      <c r="BI59" s="13">
        <v>1635</v>
      </c>
      <c r="BJ59" s="13">
        <v>400</v>
      </c>
      <c r="BK59" s="13">
        <v>19</v>
      </c>
      <c r="BL59" s="13">
        <v>12</v>
      </c>
      <c r="BM59" s="13">
        <v>6</v>
      </c>
      <c r="BN59" s="13">
        <v>437</v>
      </c>
      <c r="BO59" s="13">
        <v>11</v>
      </c>
      <c r="BP59" s="13">
        <v>0</v>
      </c>
      <c r="BQ59" s="13">
        <v>170</v>
      </c>
      <c r="BR59" s="13">
        <v>181</v>
      </c>
      <c r="BS59" s="13"/>
      <c r="BT59" s="13">
        <v>446</v>
      </c>
      <c r="BU59" s="13"/>
      <c r="BV59" s="13">
        <v>935</v>
      </c>
      <c r="BW59" s="13">
        <v>4649</v>
      </c>
      <c r="BX59" s="13">
        <v>6030</v>
      </c>
      <c r="BY59" s="13">
        <v>13358</v>
      </c>
      <c r="BZ59" s="13">
        <v>1602</v>
      </c>
      <c r="CA59" s="13">
        <v>14960</v>
      </c>
      <c r="CB59" s="13"/>
      <c r="CC59" s="13">
        <v>0</v>
      </c>
      <c r="CD59" s="13">
        <v>262</v>
      </c>
      <c r="CE59" s="13">
        <v>0</v>
      </c>
      <c r="CF59" s="13">
        <v>0</v>
      </c>
      <c r="CG59" s="13">
        <v>1671</v>
      </c>
      <c r="CH59" s="13">
        <v>22923</v>
      </c>
      <c r="CI59" s="13">
        <v>250</v>
      </c>
      <c r="CJ59" s="13"/>
      <c r="CK59" s="13">
        <v>8080</v>
      </c>
      <c r="CL59" s="13">
        <v>4580</v>
      </c>
      <c r="CM59" s="13">
        <v>5</v>
      </c>
      <c r="CN59" s="13">
        <v>0</v>
      </c>
      <c r="CO59" s="13">
        <v>12665</v>
      </c>
      <c r="CP59" s="13">
        <v>0</v>
      </c>
      <c r="CQ59" s="13">
        <v>550</v>
      </c>
      <c r="CR59" s="13">
        <v>15</v>
      </c>
      <c r="CS59" s="13">
        <v>0</v>
      </c>
      <c r="CT59" s="13">
        <v>570</v>
      </c>
      <c r="CU59" s="13">
        <v>1145</v>
      </c>
    </row>
    <row r="60" spans="1:99" x14ac:dyDescent="0.45">
      <c r="A60">
        <v>71</v>
      </c>
      <c r="B60" t="s">
        <v>159</v>
      </c>
      <c r="C60" t="s">
        <v>160</v>
      </c>
      <c r="D60" s="13">
        <v>1856</v>
      </c>
      <c r="E60" s="13">
        <v>81</v>
      </c>
      <c r="F60" s="13">
        <v>820</v>
      </c>
      <c r="G60" s="13">
        <v>0</v>
      </c>
      <c r="H60" s="13">
        <f t="shared" si="18"/>
        <v>820</v>
      </c>
      <c r="I60" s="23">
        <f t="shared" si="10"/>
        <v>4.8675636834635209E-4</v>
      </c>
      <c r="J60" s="22">
        <f>H60/$CO60</f>
        <v>0.14990859232175502</v>
      </c>
      <c r="K60" s="22">
        <f>H60/$CT60</f>
        <v>1.5769230769230769</v>
      </c>
      <c r="L60" s="13">
        <v>0</v>
      </c>
      <c r="M60" s="13">
        <v>148</v>
      </c>
      <c r="N60" s="13">
        <v>797</v>
      </c>
      <c r="O60" s="13">
        <v>3702</v>
      </c>
      <c r="P60" s="13">
        <v>39901</v>
      </c>
      <c r="Q60" s="23">
        <f t="shared" si="11"/>
        <v>2.4319050139992547E-3</v>
      </c>
      <c r="R60" s="22">
        <f>P60/$CO60</f>
        <v>7.2945155393053014</v>
      </c>
      <c r="S60" s="22">
        <f>P60/$CT60</f>
        <v>76.732692307692304</v>
      </c>
      <c r="T60" s="13">
        <v>1307</v>
      </c>
      <c r="U60" s="23">
        <f t="shared" si="12"/>
        <v>2.6292734494679594E-4</v>
      </c>
      <c r="V60" s="22">
        <f>T60/$CO60</f>
        <v>0.23893967093235832</v>
      </c>
      <c r="W60" s="22">
        <f>T60/$CT60</f>
        <v>2.5134615384615384</v>
      </c>
      <c r="X60" s="13">
        <v>10576</v>
      </c>
      <c r="Y60" s="13">
        <v>6</v>
      </c>
      <c r="Z60" s="13">
        <v>30</v>
      </c>
      <c r="AA60" s="13">
        <v>55522</v>
      </c>
      <c r="AB60" s="13">
        <f>H60+AW60</f>
        <v>841</v>
      </c>
      <c r="AC60" s="23">
        <f t="shared" si="13"/>
        <v>2.5332149359075538E-4</v>
      </c>
      <c r="AD60" s="22">
        <f t="shared" si="19"/>
        <v>0.15374771480804389</v>
      </c>
      <c r="AE60" s="22">
        <f t="shared" si="20"/>
        <v>1.6173076923076923</v>
      </c>
      <c r="AF60" s="13">
        <f>O60+AA60</f>
        <v>59224</v>
      </c>
      <c r="AG60" s="13">
        <f t="shared" si="14"/>
        <v>59188</v>
      </c>
      <c r="AH60" s="23">
        <f t="shared" si="15"/>
        <v>1.7297385507837305E-3</v>
      </c>
      <c r="AI60" s="22">
        <f t="shared" si="21"/>
        <v>10.820475319926874</v>
      </c>
      <c r="AJ60" s="22">
        <f t="shared" si="22"/>
        <v>113.82307692307693</v>
      </c>
      <c r="AK60" s="13">
        <f>AF60-AB60-P60-Y60-Z60</f>
        <v>18446</v>
      </c>
      <c r="AL60" s="23">
        <f t="shared" si="16"/>
        <v>1.2729549047133285E-3</v>
      </c>
      <c r="AM60" s="22">
        <f t="shared" si="23"/>
        <v>3.3722120658135282</v>
      </c>
      <c r="AN60" s="22">
        <f t="shared" si="24"/>
        <v>35.473076923076924</v>
      </c>
      <c r="AO60" s="13">
        <v>0</v>
      </c>
      <c r="AP60" s="13">
        <v>0</v>
      </c>
      <c r="AQ60" s="13">
        <v>0</v>
      </c>
      <c r="AR60" s="13">
        <v>12</v>
      </c>
      <c r="AS60" s="13">
        <v>5</v>
      </c>
      <c r="AT60" s="13">
        <v>4</v>
      </c>
      <c r="AU60" s="13">
        <v>0</v>
      </c>
      <c r="AV60" s="13">
        <v>0</v>
      </c>
      <c r="AW60" s="13">
        <f t="shared" si="25"/>
        <v>21</v>
      </c>
      <c r="AX60" s="23">
        <f t="shared" si="27"/>
        <v>9.0591432638799016E-4</v>
      </c>
      <c r="AY60" s="22">
        <f t="shared" si="26"/>
        <v>3.8391224862888481E-3</v>
      </c>
      <c r="AZ60" s="22">
        <f t="shared" si="17"/>
        <v>4.0384615384615387E-2</v>
      </c>
      <c r="BA60" s="13">
        <v>16</v>
      </c>
      <c r="BB60" s="13">
        <v>37</v>
      </c>
      <c r="BC60" s="13">
        <v>3</v>
      </c>
      <c r="BD60" s="13">
        <v>0</v>
      </c>
      <c r="BE60" s="13">
        <v>4</v>
      </c>
      <c r="BF60" s="13">
        <v>0</v>
      </c>
      <c r="BG60" s="13">
        <v>1222</v>
      </c>
      <c r="BH60" s="13">
        <v>3</v>
      </c>
      <c r="BI60" s="13">
        <v>1269</v>
      </c>
      <c r="BJ60" s="13">
        <v>0</v>
      </c>
      <c r="BK60" s="13">
        <v>0</v>
      </c>
      <c r="BL60" s="13">
        <v>0</v>
      </c>
      <c r="BM60" s="13">
        <v>0</v>
      </c>
      <c r="BN60" s="13">
        <v>0</v>
      </c>
      <c r="BO60" s="13">
        <v>0</v>
      </c>
      <c r="BP60" s="13">
        <v>0</v>
      </c>
      <c r="BQ60" s="13">
        <v>38</v>
      </c>
      <c r="BR60" s="13">
        <v>38</v>
      </c>
      <c r="BS60" s="13"/>
      <c r="BT60" s="13">
        <v>1378</v>
      </c>
      <c r="BU60" s="13"/>
      <c r="BV60" s="13">
        <v>131</v>
      </c>
      <c r="BW60" s="13">
        <v>588</v>
      </c>
      <c r="BX60" s="13">
        <v>2097</v>
      </c>
      <c r="BY60" s="13">
        <v>6631</v>
      </c>
      <c r="BZ60" s="13">
        <v>619</v>
      </c>
      <c r="CA60" s="13">
        <v>7250</v>
      </c>
      <c r="CB60" s="13"/>
      <c r="CC60" s="13">
        <v>2</v>
      </c>
      <c r="CD60" s="13">
        <v>0</v>
      </c>
      <c r="CE60" s="13">
        <v>251</v>
      </c>
      <c r="CF60" s="13">
        <v>0</v>
      </c>
      <c r="CG60" s="13">
        <v>976</v>
      </c>
      <c r="CH60" s="13">
        <v>10576</v>
      </c>
      <c r="CI60" s="13">
        <v>6</v>
      </c>
      <c r="CJ60" s="13"/>
      <c r="CK60" s="13">
        <v>3435</v>
      </c>
      <c r="CL60" s="13">
        <v>2035</v>
      </c>
      <c r="CM60" s="13">
        <v>0</v>
      </c>
      <c r="CN60" s="13">
        <v>0</v>
      </c>
      <c r="CO60" s="13">
        <v>5470</v>
      </c>
      <c r="CP60" s="13">
        <v>0</v>
      </c>
      <c r="CQ60" s="13">
        <v>520</v>
      </c>
      <c r="CR60" s="13">
        <v>0</v>
      </c>
      <c r="CS60" s="13">
        <v>0</v>
      </c>
      <c r="CT60" s="13">
        <v>520</v>
      </c>
      <c r="CU60" s="13">
        <v>920</v>
      </c>
    </row>
    <row r="61" spans="1:99" x14ac:dyDescent="0.45">
      <c r="A61">
        <v>72</v>
      </c>
      <c r="B61" t="s">
        <v>211</v>
      </c>
      <c r="C61" t="s">
        <v>212</v>
      </c>
      <c r="D61" s="13">
        <v>2770</v>
      </c>
      <c r="E61" s="13">
        <v>0</v>
      </c>
      <c r="F61" s="13">
        <v>386</v>
      </c>
      <c r="G61" s="13">
        <v>0</v>
      </c>
      <c r="H61" s="13">
        <f t="shared" si="18"/>
        <v>386</v>
      </c>
      <c r="I61" s="23">
        <f t="shared" si="10"/>
        <v>2.2913165631913647E-4</v>
      </c>
      <c r="J61" s="22">
        <f>H61/$CO61</f>
        <v>6.0077821011673152E-2</v>
      </c>
      <c r="K61" s="22">
        <f>H61/$CT61</f>
        <v>1.2451612903225806</v>
      </c>
      <c r="L61" s="13">
        <v>0</v>
      </c>
      <c r="M61" s="13">
        <v>0</v>
      </c>
      <c r="N61" s="13">
        <v>811</v>
      </c>
      <c r="O61" s="13">
        <v>3967</v>
      </c>
      <c r="P61" s="13">
        <v>53143</v>
      </c>
      <c r="Q61" s="23">
        <f t="shared" si="11"/>
        <v>3.2389846910844938E-3</v>
      </c>
      <c r="R61" s="22">
        <f>P61/$CO61</f>
        <v>8.2712840466926068</v>
      </c>
      <c r="S61" s="22">
        <f>P61/$CT61</f>
        <v>171.42903225806452</v>
      </c>
      <c r="T61" s="13">
        <v>1026</v>
      </c>
      <c r="U61" s="23">
        <f t="shared" si="12"/>
        <v>2.0639897162617646E-4</v>
      </c>
      <c r="V61" s="22">
        <f>T61/$CO61</f>
        <v>0.15968871595330739</v>
      </c>
      <c r="W61" s="22">
        <f>T61/$CT61</f>
        <v>3.3096774193548386</v>
      </c>
      <c r="X61" s="13">
        <v>6504</v>
      </c>
      <c r="Y61" s="13">
        <v>188</v>
      </c>
      <c r="Z61" s="13">
        <v>0</v>
      </c>
      <c r="AA61" s="13">
        <v>64828</v>
      </c>
      <c r="AB61" s="13">
        <f>H61+AW61</f>
        <v>871</v>
      </c>
      <c r="AC61" s="23">
        <f t="shared" si="13"/>
        <v>2.6235793212550288E-4</v>
      </c>
      <c r="AD61" s="22">
        <f t="shared" si="19"/>
        <v>0.13556420233463035</v>
      </c>
      <c r="AE61" s="22">
        <f t="shared" si="20"/>
        <v>2.8096774193548386</v>
      </c>
      <c r="AF61" s="13">
        <f>O61+AA61</f>
        <v>68795</v>
      </c>
      <c r="AG61" s="13">
        <f t="shared" si="14"/>
        <v>68607</v>
      </c>
      <c r="AH61" s="23">
        <f t="shared" si="15"/>
        <v>2.0050039324460939E-3</v>
      </c>
      <c r="AI61" s="22">
        <f t="shared" si="21"/>
        <v>10.678132295719845</v>
      </c>
      <c r="AJ61" s="22">
        <f t="shared" si="22"/>
        <v>221.31290322580645</v>
      </c>
      <c r="AK61" s="13">
        <f>AF61-AB61-P61-Y61-Z61</f>
        <v>14593</v>
      </c>
      <c r="AL61" s="23">
        <f t="shared" si="16"/>
        <v>1.0070601173415158E-3</v>
      </c>
      <c r="AM61" s="22">
        <f t="shared" si="23"/>
        <v>2.2712840466926072</v>
      </c>
      <c r="AN61" s="22">
        <f t="shared" si="24"/>
        <v>47.074193548387093</v>
      </c>
      <c r="AO61" s="13">
        <v>64</v>
      </c>
      <c r="AP61" s="13">
        <v>0</v>
      </c>
      <c r="AQ61" s="13">
        <v>0</v>
      </c>
      <c r="AR61" s="13">
        <v>14</v>
      </c>
      <c r="AS61" s="13">
        <v>0</v>
      </c>
      <c r="AT61" s="13">
        <v>269</v>
      </c>
      <c r="AU61" s="13">
        <v>0</v>
      </c>
      <c r="AV61" s="13">
        <v>138</v>
      </c>
      <c r="AW61" s="13">
        <f t="shared" si="25"/>
        <v>485</v>
      </c>
      <c r="AX61" s="23">
        <f t="shared" si="27"/>
        <v>2.0922307061817868E-2</v>
      </c>
      <c r="AY61" s="22">
        <f t="shared" si="26"/>
        <v>7.5486381322957194E-2</v>
      </c>
      <c r="AZ61" s="22">
        <f t="shared" si="17"/>
        <v>1.564516129032258</v>
      </c>
      <c r="BA61" s="13">
        <v>0</v>
      </c>
      <c r="BB61" s="13">
        <v>485</v>
      </c>
      <c r="BC61" s="13">
        <v>0</v>
      </c>
      <c r="BD61" s="13">
        <v>56</v>
      </c>
      <c r="BE61" s="13">
        <v>62</v>
      </c>
      <c r="BF61" s="13">
        <v>0</v>
      </c>
      <c r="BG61" s="13">
        <v>0</v>
      </c>
      <c r="BH61" s="13">
        <v>0</v>
      </c>
      <c r="BI61" s="13">
        <v>603</v>
      </c>
      <c r="BJ61" s="13">
        <v>423</v>
      </c>
      <c r="BK61" s="13">
        <v>0</v>
      </c>
      <c r="BL61" s="13">
        <v>0</v>
      </c>
      <c r="BM61" s="13">
        <v>0</v>
      </c>
      <c r="BN61" s="13">
        <v>423</v>
      </c>
      <c r="BO61" s="13">
        <v>0</v>
      </c>
      <c r="BP61" s="13">
        <v>0</v>
      </c>
      <c r="BQ61" s="13">
        <v>0</v>
      </c>
      <c r="BR61" s="13">
        <v>0</v>
      </c>
      <c r="BS61" s="13"/>
      <c r="BT61" s="13">
        <v>0</v>
      </c>
      <c r="BU61" s="13"/>
      <c r="BV61" s="13">
        <v>2714</v>
      </c>
      <c r="BW61" s="13">
        <v>1685</v>
      </c>
      <c r="BX61" s="13">
        <v>4399</v>
      </c>
      <c r="BY61" s="13">
        <v>0</v>
      </c>
      <c r="BZ61" s="13">
        <v>945</v>
      </c>
      <c r="CA61" s="13">
        <v>945</v>
      </c>
      <c r="CB61" s="13"/>
      <c r="CC61" s="13">
        <v>0</v>
      </c>
      <c r="CD61" s="13">
        <v>0</v>
      </c>
      <c r="CE61" s="13">
        <v>978</v>
      </c>
      <c r="CF61" s="13">
        <v>0</v>
      </c>
      <c r="CG61" s="13">
        <v>182</v>
      </c>
      <c r="CH61" s="13">
        <v>6504</v>
      </c>
      <c r="CI61" s="13">
        <v>188</v>
      </c>
      <c r="CJ61" s="13"/>
      <c r="CK61" s="13">
        <v>3725</v>
      </c>
      <c r="CL61" s="13">
        <v>2655</v>
      </c>
      <c r="CM61" s="13">
        <v>45</v>
      </c>
      <c r="CN61" s="13">
        <v>0</v>
      </c>
      <c r="CO61" s="13">
        <v>6425</v>
      </c>
      <c r="CP61" s="13">
        <v>0</v>
      </c>
      <c r="CQ61" s="13">
        <v>285</v>
      </c>
      <c r="CR61" s="13">
        <v>25</v>
      </c>
      <c r="CS61" s="13">
        <v>0</v>
      </c>
      <c r="CT61" s="13">
        <v>310</v>
      </c>
      <c r="CU61" s="13">
        <v>525</v>
      </c>
    </row>
    <row r="62" spans="1:99" x14ac:dyDescent="0.45">
      <c r="A62">
        <v>73</v>
      </c>
      <c r="B62" t="s">
        <v>167</v>
      </c>
      <c r="C62" t="s">
        <v>168</v>
      </c>
      <c r="D62" s="13">
        <v>8278</v>
      </c>
      <c r="E62" s="13">
        <v>48</v>
      </c>
      <c r="F62" s="13">
        <v>10143</v>
      </c>
      <c r="G62" s="13">
        <v>2807</v>
      </c>
      <c r="H62" s="13">
        <f t="shared" si="18"/>
        <v>12950</v>
      </c>
      <c r="I62" s="23">
        <f t="shared" si="10"/>
        <v>7.687188987908853E-3</v>
      </c>
      <c r="J62" s="22">
        <f>H62/$CO62</f>
        <v>0.64077189510143495</v>
      </c>
      <c r="K62" s="22">
        <f>H62/$CT62</f>
        <v>6.0941176470588232</v>
      </c>
      <c r="L62" s="13">
        <v>0</v>
      </c>
      <c r="M62" s="13">
        <v>0</v>
      </c>
      <c r="N62" s="13">
        <v>1953</v>
      </c>
      <c r="O62" s="13">
        <v>23229</v>
      </c>
      <c r="P62" s="13">
        <v>195306</v>
      </c>
      <c r="Q62" s="23">
        <f t="shared" si="11"/>
        <v>1.1903602432624207E-2</v>
      </c>
      <c r="R62" s="22">
        <f>P62/$CO62</f>
        <v>9.6638297872340431</v>
      </c>
      <c r="S62" s="22">
        <f>P62/$CT62</f>
        <v>91.908705882352947</v>
      </c>
      <c r="T62" s="13">
        <v>11716</v>
      </c>
      <c r="U62" s="23">
        <f t="shared" si="12"/>
        <v>2.356891180869672E-3</v>
      </c>
      <c r="V62" s="22">
        <f>T62/$CO62</f>
        <v>0.57971301335972292</v>
      </c>
      <c r="W62" s="22">
        <f>T62/$CT62</f>
        <v>5.5134117647058822</v>
      </c>
      <c r="X62" s="13">
        <v>10030</v>
      </c>
      <c r="Y62" s="13">
        <v>1518</v>
      </c>
      <c r="Z62" s="13">
        <v>2281</v>
      </c>
      <c r="AA62" s="13">
        <v>244080</v>
      </c>
      <c r="AB62" s="13">
        <f>H62+AW62</f>
        <v>15052</v>
      </c>
      <c r="AC62" s="23">
        <f t="shared" si="13"/>
        <v>4.5338824275006533E-3</v>
      </c>
      <c r="AD62" s="22">
        <f t="shared" si="19"/>
        <v>0.74477981197427012</v>
      </c>
      <c r="AE62" s="22">
        <f t="shared" si="20"/>
        <v>7.0832941176470587</v>
      </c>
      <c r="AF62" s="13">
        <f>O62+AA62</f>
        <v>267309</v>
      </c>
      <c r="AG62" s="13">
        <f t="shared" si="14"/>
        <v>263510</v>
      </c>
      <c r="AH62" s="23">
        <f t="shared" si="15"/>
        <v>7.7009428518791103E-3</v>
      </c>
      <c r="AI62" s="22">
        <f t="shared" si="21"/>
        <v>13.038594755071747</v>
      </c>
      <c r="AJ62" s="22">
        <f t="shared" si="22"/>
        <v>124.00470588235294</v>
      </c>
      <c r="AK62" s="13">
        <f>AF62-AB62-P62-Y62-Z62</f>
        <v>53152</v>
      </c>
      <c r="AL62" s="23">
        <f t="shared" si="16"/>
        <v>3.6680092754701743E-3</v>
      </c>
      <c r="AM62" s="22">
        <f t="shared" si="23"/>
        <v>2.6299851558634337</v>
      </c>
      <c r="AN62" s="22">
        <f t="shared" si="24"/>
        <v>25.01270588235294</v>
      </c>
      <c r="AO62" s="13">
        <v>0</v>
      </c>
      <c r="AP62" s="13">
        <v>-3</v>
      </c>
      <c r="AQ62" s="13">
        <v>98</v>
      </c>
      <c r="AR62" s="13">
        <v>1613</v>
      </c>
      <c r="AS62" s="13">
        <v>207</v>
      </c>
      <c r="AT62" s="13">
        <v>26</v>
      </c>
      <c r="AU62" s="13">
        <v>20</v>
      </c>
      <c r="AV62" s="13">
        <v>141</v>
      </c>
      <c r="AW62" s="13">
        <f t="shared" si="25"/>
        <v>2102</v>
      </c>
      <c r="AX62" s="23">
        <f t="shared" si="27"/>
        <v>9.0677710193693112E-2</v>
      </c>
      <c r="AY62" s="22">
        <f t="shared" si="26"/>
        <v>0.10400791687283523</v>
      </c>
      <c r="AZ62" s="22">
        <f t="shared" si="17"/>
        <v>0.98917647058823532</v>
      </c>
      <c r="BA62" s="13">
        <v>0</v>
      </c>
      <c r="BB62" s="13">
        <v>2102</v>
      </c>
      <c r="BC62" s="13">
        <v>1427</v>
      </c>
      <c r="BD62" s="13">
        <v>437</v>
      </c>
      <c r="BE62" s="13">
        <v>2403</v>
      </c>
      <c r="BF62" s="13">
        <v>0</v>
      </c>
      <c r="BG62" s="13">
        <v>721</v>
      </c>
      <c r="BH62" s="13">
        <v>53</v>
      </c>
      <c r="BI62" s="13">
        <v>7143</v>
      </c>
      <c r="BJ62" s="13">
        <v>3128</v>
      </c>
      <c r="BK62" s="13">
        <v>4</v>
      </c>
      <c r="BL62" s="13">
        <v>337</v>
      </c>
      <c r="BM62" s="13">
        <v>697</v>
      </c>
      <c r="BN62" s="13">
        <v>4166</v>
      </c>
      <c r="BO62" s="13">
        <v>0</v>
      </c>
      <c r="BP62" s="13">
        <v>365</v>
      </c>
      <c r="BQ62" s="13">
        <v>42</v>
      </c>
      <c r="BR62" s="13">
        <v>407</v>
      </c>
      <c r="BS62" s="13"/>
      <c r="BT62" s="13">
        <v>610</v>
      </c>
      <c r="BU62" s="13"/>
      <c r="BV62" s="13">
        <v>238</v>
      </c>
      <c r="BW62" s="13">
        <v>2571</v>
      </c>
      <c r="BX62" s="13">
        <v>3419</v>
      </c>
      <c r="BY62" s="13">
        <v>0</v>
      </c>
      <c r="BZ62" s="13">
        <v>2665</v>
      </c>
      <c r="CA62" s="13">
        <v>2665</v>
      </c>
      <c r="CB62" s="13"/>
      <c r="CC62" s="13">
        <v>0</v>
      </c>
      <c r="CD62" s="13">
        <v>0</v>
      </c>
      <c r="CE62" s="13">
        <v>0</v>
      </c>
      <c r="CF62" s="13">
        <v>260</v>
      </c>
      <c r="CG62" s="13">
        <v>3686</v>
      </c>
      <c r="CH62" s="13">
        <v>10030</v>
      </c>
      <c r="CI62" s="13">
        <v>1518</v>
      </c>
      <c r="CJ62" s="13"/>
      <c r="CK62" s="13">
        <v>11545</v>
      </c>
      <c r="CL62" s="13">
        <v>8655</v>
      </c>
      <c r="CM62" s="13">
        <v>10</v>
      </c>
      <c r="CN62" s="13">
        <v>0</v>
      </c>
      <c r="CO62" s="13">
        <v>20210</v>
      </c>
      <c r="CP62" s="13">
        <v>0</v>
      </c>
      <c r="CQ62" s="13">
        <v>2115</v>
      </c>
      <c r="CR62" s="13">
        <v>5</v>
      </c>
      <c r="CS62" s="13">
        <v>0</v>
      </c>
      <c r="CT62" s="13">
        <v>2125</v>
      </c>
      <c r="CU62" s="13">
        <v>3385</v>
      </c>
    </row>
    <row r="63" spans="1:99" x14ac:dyDescent="0.45">
      <c r="A63">
        <v>74</v>
      </c>
      <c r="B63" t="s">
        <v>185</v>
      </c>
      <c r="C63" t="s">
        <v>186</v>
      </c>
      <c r="D63" s="13">
        <v>11019</v>
      </c>
      <c r="E63" s="13">
        <v>600</v>
      </c>
      <c r="F63" s="13">
        <v>3841</v>
      </c>
      <c r="G63" s="13">
        <v>761</v>
      </c>
      <c r="H63" s="13">
        <f t="shared" si="18"/>
        <v>4602</v>
      </c>
      <c r="I63" s="23">
        <f t="shared" si="10"/>
        <v>2.7317717160120882E-3</v>
      </c>
      <c r="J63" s="22">
        <f>H63/$CO63</f>
        <v>0.17830298333979078</v>
      </c>
      <c r="K63" s="22">
        <f>H63/$CT63</f>
        <v>2.9883116883116885</v>
      </c>
      <c r="L63" s="13">
        <v>431</v>
      </c>
      <c r="M63" s="13">
        <v>0</v>
      </c>
      <c r="N63" s="13">
        <v>1673</v>
      </c>
      <c r="O63" s="13">
        <v>18325</v>
      </c>
      <c r="P63" s="13">
        <v>211195</v>
      </c>
      <c r="Q63" s="23">
        <f t="shared" si="11"/>
        <v>1.2872012717264545E-2</v>
      </c>
      <c r="R63" s="22">
        <f>P63/$CO63</f>
        <v>8.1826811313444399</v>
      </c>
      <c r="S63" s="22">
        <f>P63/$CT63</f>
        <v>137.1396103896104</v>
      </c>
      <c r="T63" s="13">
        <v>3953</v>
      </c>
      <c r="U63" s="23">
        <f t="shared" si="12"/>
        <v>7.9521942966693517E-4</v>
      </c>
      <c r="V63" s="22">
        <f>T63/$CO63</f>
        <v>0.1531576908175126</v>
      </c>
      <c r="W63" s="22">
        <f>T63/$CT63</f>
        <v>2.5668831168831168</v>
      </c>
      <c r="X63" s="13">
        <v>10311</v>
      </c>
      <c r="Y63" s="13">
        <v>1080</v>
      </c>
      <c r="Z63" s="13">
        <v>426</v>
      </c>
      <c r="AA63" s="13">
        <v>245290</v>
      </c>
      <c r="AB63" s="13">
        <f>H63+AW63</f>
        <v>5438</v>
      </c>
      <c r="AC63" s="23">
        <f t="shared" si="13"/>
        <v>1.6380050917318997E-3</v>
      </c>
      <c r="AD63" s="22">
        <f t="shared" si="19"/>
        <v>0.21069352963967455</v>
      </c>
      <c r="AE63" s="22">
        <f t="shared" si="20"/>
        <v>3.5311688311688312</v>
      </c>
      <c r="AF63" s="13">
        <f>O63+AA63</f>
        <v>263615</v>
      </c>
      <c r="AG63" s="13">
        <f t="shared" si="14"/>
        <v>262109</v>
      </c>
      <c r="AH63" s="23">
        <f t="shared" si="15"/>
        <v>7.6599993547234709E-3</v>
      </c>
      <c r="AI63" s="22">
        <f t="shared" si="21"/>
        <v>10.155327392483533</v>
      </c>
      <c r="AJ63" s="22">
        <f t="shared" si="22"/>
        <v>170.20064935064934</v>
      </c>
      <c r="AK63" s="13">
        <f>AF63-AB63-P63-Y63-Z63</f>
        <v>45476</v>
      </c>
      <c r="AL63" s="23">
        <f t="shared" si="16"/>
        <v>3.1382899949443416E-3</v>
      </c>
      <c r="AM63" s="22">
        <f t="shared" si="23"/>
        <v>1.7619527314994188</v>
      </c>
      <c r="AN63" s="22">
        <f t="shared" si="24"/>
        <v>29.52987012987013</v>
      </c>
      <c r="AO63" s="13">
        <v>0</v>
      </c>
      <c r="AP63" s="13">
        <v>0</v>
      </c>
      <c r="AQ63" s="13">
        <v>19</v>
      </c>
      <c r="AR63" s="13">
        <v>268</v>
      </c>
      <c r="AS63" s="13">
        <v>368</v>
      </c>
      <c r="AT63" s="13">
        <v>181</v>
      </c>
      <c r="AU63" s="13">
        <v>0</v>
      </c>
      <c r="AV63" s="13">
        <v>0</v>
      </c>
      <c r="AW63" s="13">
        <f t="shared" si="25"/>
        <v>836</v>
      </c>
      <c r="AX63" s="23">
        <f t="shared" si="27"/>
        <v>3.6064017945731421E-2</v>
      </c>
      <c r="AY63" s="22">
        <f t="shared" si="26"/>
        <v>3.2390546299883763E-2</v>
      </c>
      <c r="AZ63" s="22">
        <f t="shared" si="17"/>
        <v>0.54285714285714282</v>
      </c>
      <c r="BA63" s="13">
        <v>356</v>
      </c>
      <c r="BB63" s="13">
        <v>1192</v>
      </c>
      <c r="BC63" s="13">
        <v>129</v>
      </c>
      <c r="BD63" s="13">
        <v>103</v>
      </c>
      <c r="BE63" s="13">
        <v>635</v>
      </c>
      <c r="BF63" s="13">
        <v>0</v>
      </c>
      <c r="BG63" s="13">
        <v>103</v>
      </c>
      <c r="BH63" s="13">
        <v>94</v>
      </c>
      <c r="BI63" s="13">
        <v>2256</v>
      </c>
      <c r="BJ63" s="13">
        <v>1546</v>
      </c>
      <c r="BK63" s="13">
        <v>0</v>
      </c>
      <c r="BL63" s="13">
        <v>11</v>
      </c>
      <c r="BM63" s="13">
        <v>67</v>
      </c>
      <c r="BN63" s="13">
        <v>1624</v>
      </c>
      <c r="BO63" s="13">
        <v>0</v>
      </c>
      <c r="BP63" s="13">
        <v>0</v>
      </c>
      <c r="BQ63" s="13">
        <v>73</v>
      </c>
      <c r="BR63" s="13">
        <v>73</v>
      </c>
      <c r="BS63" s="13"/>
      <c r="BT63" s="13">
        <v>2309</v>
      </c>
      <c r="BU63" s="13"/>
      <c r="BV63" s="13">
        <v>0</v>
      </c>
      <c r="BW63" s="13">
        <v>0</v>
      </c>
      <c r="BX63" s="13">
        <v>2309</v>
      </c>
      <c r="BY63" s="13">
        <v>2280</v>
      </c>
      <c r="BZ63" s="13">
        <v>2170</v>
      </c>
      <c r="CA63" s="13">
        <v>4450</v>
      </c>
      <c r="CB63" s="13"/>
      <c r="CC63" s="13">
        <v>0</v>
      </c>
      <c r="CD63" s="13">
        <v>0</v>
      </c>
      <c r="CE63" s="13">
        <v>26</v>
      </c>
      <c r="CF63" s="13">
        <v>0</v>
      </c>
      <c r="CG63" s="13">
        <v>3526</v>
      </c>
      <c r="CH63" s="13">
        <v>10311</v>
      </c>
      <c r="CI63" s="13">
        <v>1080</v>
      </c>
      <c r="CJ63" s="13"/>
      <c r="CK63" s="13">
        <v>14225</v>
      </c>
      <c r="CL63" s="13">
        <v>11560</v>
      </c>
      <c r="CM63" s="13">
        <v>25</v>
      </c>
      <c r="CN63" s="13">
        <v>0</v>
      </c>
      <c r="CO63" s="13">
        <v>25810</v>
      </c>
      <c r="CP63" s="13">
        <v>0</v>
      </c>
      <c r="CQ63" s="13">
        <v>1535</v>
      </c>
      <c r="CR63" s="13">
        <v>5</v>
      </c>
      <c r="CS63" s="13">
        <v>0</v>
      </c>
      <c r="CT63" s="13">
        <v>1540</v>
      </c>
      <c r="CU63" s="13">
        <v>3040</v>
      </c>
    </row>
    <row r="64" spans="1:99" x14ac:dyDescent="0.45">
      <c r="A64">
        <v>75</v>
      </c>
      <c r="B64" t="s">
        <v>153</v>
      </c>
      <c r="C64" t="s">
        <v>154</v>
      </c>
      <c r="D64" s="13">
        <v>13473</v>
      </c>
      <c r="E64" s="13">
        <v>5243</v>
      </c>
      <c r="F64" s="13">
        <v>3972</v>
      </c>
      <c r="G64" s="13">
        <v>0</v>
      </c>
      <c r="H64" s="13">
        <f t="shared" si="18"/>
        <v>3972</v>
      </c>
      <c r="I64" s="23">
        <f t="shared" si="10"/>
        <v>2.3578003598435492E-3</v>
      </c>
      <c r="J64" s="22">
        <f>H64/$CO64</f>
        <v>0.17150259067357512</v>
      </c>
      <c r="K64" s="22">
        <f>H64/$CT64</f>
        <v>2.4670807453416148</v>
      </c>
      <c r="L64" s="13">
        <v>6781</v>
      </c>
      <c r="M64" s="13">
        <v>0</v>
      </c>
      <c r="N64" s="13">
        <v>2908</v>
      </c>
      <c r="O64" s="13">
        <v>32377</v>
      </c>
      <c r="P64" s="13">
        <v>159417</v>
      </c>
      <c r="Q64" s="23">
        <f t="shared" si="11"/>
        <v>9.7162226915796391E-3</v>
      </c>
      <c r="R64" s="22">
        <f>P64/$CO64</f>
        <v>6.8832901554404149</v>
      </c>
      <c r="S64" s="22">
        <f>P64/$CT64</f>
        <v>99.016770186335407</v>
      </c>
      <c r="T64" s="13">
        <v>7454</v>
      </c>
      <c r="U64" s="23">
        <f t="shared" si="12"/>
        <v>1.4995106574088883E-3</v>
      </c>
      <c r="V64" s="22">
        <f>T64/$CO64</f>
        <v>0.32184801381692574</v>
      </c>
      <c r="W64" s="22">
        <f>T64/$CT64</f>
        <v>4.6298136645962735</v>
      </c>
      <c r="X64" s="13">
        <v>34426</v>
      </c>
      <c r="Y64" s="13">
        <v>1164</v>
      </c>
      <c r="Z64" s="13">
        <v>0</v>
      </c>
      <c r="AA64" s="13">
        <v>234838</v>
      </c>
      <c r="AB64" s="13">
        <f>H64+AW64</f>
        <v>5052</v>
      </c>
      <c r="AC64" s="23">
        <f t="shared" si="13"/>
        <v>1.5217362492514817E-3</v>
      </c>
      <c r="AD64" s="22">
        <f t="shared" si="19"/>
        <v>0.21813471502590673</v>
      </c>
      <c r="AE64" s="22">
        <f t="shared" si="20"/>
        <v>3.1378881987577638</v>
      </c>
      <c r="AF64" s="13">
        <f>O64+AA64</f>
        <v>267215</v>
      </c>
      <c r="AG64" s="13">
        <f t="shared" si="14"/>
        <v>266051</v>
      </c>
      <c r="AH64" s="23">
        <f t="shared" si="15"/>
        <v>7.7752022567845218E-3</v>
      </c>
      <c r="AI64" s="22">
        <f t="shared" si="21"/>
        <v>11.487521588946459</v>
      </c>
      <c r="AJ64" s="22">
        <f t="shared" si="22"/>
        <v>165.24906832298137</v>
      </c>
      <c r="AK64" s="13">
        <f>AF64-AB64-P64-Y64-Z64</f>
        <v>101582</v>
      </c>
      <c r="AL64" s="23">
        <f t="shared" si="16"/>
        <v>7.0101542410598138E-3</v>
      </c>
      <c r="AM64" s="22">
        <f t="shared" si="23"/>
        <v>4.3860967184801378</v>
      </c>
      <c r="AN64" s="22">
        <f t="shared" si="24"/>
        <v>63.094409937888202</v>
      </c>
      <c r="AO64" s="13">
        <v>184</v>
      </c>
      <c r="AP64" s="13">
        <v>0</v>
      </c>
      <c r="AQ64" s="13">
        <v>0</v>
      </c>
      <c r="AR64" s="13">
        <v>46</v>
      </c>
      <c r="AS64" s="13">
        <v>114</v>
      </c>
      <c r="AT64" s="13">
        <v>130</v>
      </c>
      <c r="AU64" s="13">
        <v>606</v>
      </c>
      <c r="AV64" s="13">
        <v>0</v>
      </c>
      <c r="AW64" s="13">
        <f t="shared" si="25"/>
        <v>1080</v>
      </c>
      <c r="AX64" s="23">
        <f t="shared" si="27"/>
        <v>4.6589879642810923E-2</v>
      </c>
      <c r="AY64" s="22">
        <f t="shared" si="26"/>
        <v>4.6632124352331605E-2</v>
      </c>
      <c r="AZ64" s="22">
        <f t="shared" si="17"/>
        <v>0.67080745341614911</v>
      </c>
      <c r="BA64" s="13">
        <v>98</v>
      </c>
      <c r="BB64" s="13">
        <v>1178</v>
      </c>
      <c r="BC64" s="13">
        <v>753</v>
      </c>
      <c r="BD64" s="13">
        <v>0</v>
      </c>
      <c r="BE64" s="13">
        <v>2742</v>
      </c>
      <c r="BF64" s="13">
        <v>0</v>
      </c>
      <c r="BG64" s="13">
        <v>543</v>
      </c>
      <c r="BH64" s="13">
        <v>45</v>
      </c>
      <c r="BI64" s="13">
        <v>5261</v>
      </c>
      <c r="BJ64" s="13">
        <v>1681</v>
      </c>
      <c r="BK64" s="13">
        <v>1</v>
      </c>
      <c r="BL64" s="13">
        <v>29</v>
      </c>
      <c r="BM64" s="13">
        <v>285</v>
      </c>
      <c r="BN64" s="13">
        <v>1996</v>
      </c>
      <c r="BO64" s="13">
        <v>29</v>
      </c>
      <c r="BP64" s="13">
        <v>58</v>
      </c>
      <c r="BQ64" s="13">
        <v>110</v>
      </c>
      <c r="BR64" s="13">
        <v>197</v>
      </c>
      <c r="BS64" s="13"/>
      <c r="BT64" s="13">
        <v>8039</v>
      </c>
      <c r="BU64" s="13"/>
      <c r="BV64" s="13">
        <v>1915</v>
      </c>
      <c r="BW64" s="13">
        <v>7243</v>
      </c>
      <c r="BX64" s="13">
        <v>17197</v>
      </c>
      <c r="BY64" s="13">
        <v>7071</v>
      </c>
      <c r="BZ64" s="13">
        <v>1928</v>
      </c>
      <c r="CA64" s="13">
        <v>8999</v>
      </c>
      <c r="CB64" s="13"/>
      <c r="CC64" s="13">
        <v>0</v>
      </c>
      <c r="CD64" s="13">
        <v>0</v>
      </c>
      <c r="CE64" s="13">
        <v>787</v>
      </c>
      <c r="CF64" s="13">
        <v>0</v>
      </c>
      <c r="CG64" s="13">
        <v>7443</v>
      </c>
      <c r="CH64" s="13">
        <v>34426</v>
      </c>
      <c r="CI64" s="13">
        <v>1164</v>
      </c>
      <c r="CJ64" s="13"/>
      <c r="CK64" s="13">
        <v>13530</v>
      </c>
      <c r="CL64" s="13">
        <v>9635</v>
      </c>
      <c r="CM64" s="13">
        <v>0</v>
      </c>
      <c r="CN64" s="13">
        <v>0</v>
      </c>
      <c r="CO64" s="13">
        <v>23160</v>
      </c>
      <c r="CP64" s="13">
        <v>0</v>
      </c>
      <c r="CQ64" s="13">
        <v>1540</v>
      </c>
      <c r="CR64" s="13">
        <v>70</v>
      </c>
      <c r="CS64" s="13">
        <v>0</v>
      </c>
      <c r="CT64" s="13">
        <v>1610</v>
      </c>
      <c r="CU64" s="13">
        <v>3200</v>
      </c>
    </row>
    <row r="65" spans="1:99" x14ac:dyDescent="0.45">
      <c r="A65">
        <v>76</v>
      </c>
      <c r="B65" t="s">
        <v>397</v>
      </c>
      <c r="C65" t="s">
        <v>398</v>
      </c>
      <c r="D65" s="13">
        <v>16558</v>
      </c>
      <c r="E65" s="13">
        <v>5898</v>
      </c>
      <c r="F65" s="13">
        <v>8051</v>
      </c>
      <c r="G65" s="13">
        <v>0</v>
      </c>
      <c r="H65" s="13">
        <f t="shared" si="18"/>
        <v>8051</v>
      </c>
      <c r="I65" s="23">
        <f t="shared" si="10"/>
        <v>4.7791164897030254E-3</v>
      </c>
      <c r="J65" s="22">
        <f>H65/$CO65</f>
        <v>0.4098243827946042</v>
      </c>
      <c r="K65" s="22">
        <f>H65/$CT65</f>
        <v>6.4408000000000003</v>
      </c>
      <c r="L65" s="13">
        <v>0</v>
      </c>
      <c r="M65" s="13">
        <v>0</v>
      </c>
      <c r="N65" s="13">
        <v>1898</v>
      </c>
      <c r="O65" s="13">
        <v>32405</v>
      </c>
      <c r="P65" s="13">
        <v>150906</v>
      </c>
      <c r="Q65" s="23">
        <f t="shared" si="11"/>
        <v>9.1974902394068199E-3</v>
      </c>
      <c r="R65" s="22">
        <f>P65/$CO65</f>
        <v>7.6816492746245864</v>
      </c>
      <c r="S65" s="22">
        <f>P65/$CT65</f>
        <v>120.7248</v>
      </c>
      <c r="T65" s="13">
        <v>12861</v>
      </c>
      <c r="U65" s="23">
        <f t="shared" si="12"/>
        <v>2.5872292145070717E-3</v>
      </c>
      <c r="V65" s="22">
        <f>T65/$CO65</f>
        <v>0.65467039959277173</v>
      </c>
      <c r="W65" s="22">
        <f>T65/$CT65</f>
        <v>10.2888</v>
      </c>
      <c r="X65" s="13">
        <v>43510</v>
      </c>
      <c r="Y65" s="13">
        <v>1339</v>
      </c>
      <c r="Z65" s="13">
        <v>458</v>
      </c>
      <c r="AA65" s="13">
        <v>241479</v>
      </c>
      <c r="AB65" s="13">
        <f>H65+AW65</f>
        <v>11270</v>
      </c>
      <c r="AC65" s="23">
        <f t="shared" si="13"/>
        <v>3.3946887428868166E-3</v>
      </c>
      <c r="AD65" s="22">
        <f t="shared" si="19"/>
        <v>0.57368287095953163</v>
      </c>
      <c r="AE65" s="22">
        <f t="shared" si="20"/>
        <v>9.016</v>
      </c>
      <c r="AF65" s="13">
        <f>O65+AA65</f>
        <v>273884</v>
      </c>
      <c r="AG65" s="13">
        <f t="shared" si="14"/>
        <v>272087</v>
      </c>
      <c r="AH65" s="23">
        <f t="shared" si="15"/>
        <v>7.9516012209754142E-3</v>
      </c>
      <c r="AI65" s="22">
        <f t="shared" si="21"/>
        <v>13.850190888266734</v>
      </c>
      <c r="AJ65" s="22">
        <f t="shared" si="22"/>
        <v>217.6696</v>
      </c>
      <c r="AK65" s="13">
        <f>AF65-AB65-P65-Y65-Z65</f>
        <v>109911</v>
      </c>
      <c r="AL65" s="23">
        <f t="shared" si="16"/>
        <v>7.5849369257262626E-3</v>
      </c>
      <c r="AM65" s="22">
        <f t="shared" si="23"/>
        <v>5.5948587426826162</v>
      </c>
      <c r="AN65" s="22">
        <f t="shared" si="24"/>
        <v>87.928799999999995</v>
      </c>
      <c r="AO65" s="13">
        <v>77</v>
      </c>
      <c r="AP65" s="13">
        <v>100</v>
      </c>
      <c r="AQ65" s="13">
        <v>1358</v>
      </c>
      <c r="AR65" s="13">
        <v>933</v>
      </c>
      <c r="AS65" s="13">
        <v>365</v>
      </c>
      <c r="AT65" s="13">
        <v>195</v>
      </c>
      <c r="AU65" s="13">
        <v>115</v>
      </c>
      <c r="AV65" s="13">
        <v>76</v>
      </c>
      <c r="AW65" s="13">
        <f t="shared" si="25"/>
        <v>3219</v>
      </c>
      <c r="AX65" s="23">
        <f t="shared" si="27"/>
        <v>0.13886372460204477</v>
      </c>
      <c r="AY65" s="22">
        <f t="shared" si="26"/>
        <v>0.16385848816492746</v>
      </c>
      <c r="AZ65" s="22">
        <f t="shared" si="17"/>
        <v>2.5752000000000002</v>
      </c>
      <c r="BA65" s="13">
        <v>46</v>
      </c>
      <c r="BB65" s="13">
        <v>3265</v>
      </c>
      <c r="BC65" s="13">
        <v>1630</v>
      </c>
      <c r="BD65" s="13">
        <v>276</v>
      </c>
      <c r="BE65" s="13">
        <v>4418</v>
      </c>
      <c r="BF65" s="13">
        <v>0</v>
      </c>
      <c r="BG65" s="13">
        <v>454</v>
      </c>
      <c r="BH65" s="13">
        <v>104</v>
      </c>
      <c r="BI65" s="13">
        <v>10147</v>
      </c>
      <c r="BJ65" s="13">
        <v>2039</v>
      </c>
      <c r="BK65" s="13">
        <v>7</v>
      </c>
      <c r="BL65" s="13">
        <v>28</v>
      </c>
      <c r="BM65" s="13">
        <v>7</v>
      </c>
      <c r="BN65" s="13">
        <v>2081</v>
      </c>
      <c r="BO65" s="13">
        <v>33</v>
      </c>
      <c r="BP65" s="13">
        <v>24</v>
      </c>
      <c r="BQ65" s="13">
        <v>576</v>
      </c>
      <c r="BR65" s="13">
        <v>633</v>
      </c>
      <c r="BS65" s="13"/>
      <c r="BT65" s="13">
        <v>5321</v>
      </c>
      <c r="BU65" s="13"/>
      <c r="BV65" s="13">
        <v>0</v>
      </c>
      <c r="BW65" s="13">
        <v>15171</v>
      </c>
      <c r="BX65" s="13">
        <v>20492</v>
      </c>
      <c r="BY65" s="13">
        <v>7377</v>
      </c>
      <c r="BZ65" s="13">
        <v>1691</v>
      </c>
      <c r="CA65" s="13">
        <v>9068</v>
      </c>
      <c r="CB65" s="13"/>
      <c r="CC65" s="13">
        <v>1014</v>
      </c>
      <c r="CD65" s="13">
        <v>0</v>
      </c>
      <c r="CE65" s="13">
        <v>0</v>
      </c>
      <c r="CF65" s="13">
        <v>203</v>
      </c>
      <c r="CG65" s="13">
        <v>12733</v>
      </c>
      <c r="CH65" s="13">
        <v>43510</v>
      </c>
      <c r="CI65" s="13">
        <v>1339</v>
      </c>
      <c r="CJ65" s="13"/>
      <c r="CK65" s="13">
        <v>11360</v>
      </c>
      <c r="CL65" s="13">
        <v>8280</v>
      </c>
      <c r="CM65" s="13">
        <v>5</v>
      </c>
      <c r="CN65" s="13">
        <v>0</v>
      </c>
      <c r="CO65" s="13">
        <v>19645</v>
      </c>
      <c r="CP65" s="13">
        <v>10</v>
      </c>
      <c r="CQ65" s="13">
        <v>1210</v>
      </c>
      <c r="CR65" s="13">
        <v>30</v>
      </c>
      <c r="CS65" s="13">
        <v>0</v>
      </c>
      <c r="CT65" s="13">
        <v>1250</v>
      </c>
      <c r="CU65" s="13">
        <v>2815</v>
      </c>
    </row>
    <row r="66" spans="1:99" x14ac:dyDescent="0.45">
      <c r="A66">
        <v>77</v>
      </c>
      <c r="B66" t="s">
        <v>237</v>
      </c>
      <c r="C66" t="s">
        <v>238</v>
      </c>
      <c r="D66" s="13">
        <v>10201</v>
      </c>
      <c r="E66" s="13">
        <v>4175</v>
      </c>
      <c r="F66" s="13">
        <v>7693</v>
      </c>
      <c r="G66" s="13">
        <v>0</v>
      </c>
      <c r="H66" s="13">
        <f t="shared" si="18"/>
        <v>7693</v>
      </c>
      <c r="I66" s="23">
        <f t="shared" si="10"/>
        <v>4.5666057825469349E-3</v>
      </c>
      <c r="J66" s="22">
        <f>H66/$CO66</f>
        <v>0.47812305779987568</v>
      </c>
      <c r="K66" s="22">
        <f>H66/$CT66</f>
        <v>7.5053658536585361</v>
      </c>
      <c r="L66" s="13">
        <v>0</v>
      </c>
      <c r="M66" s="13">
        <v>73</v>
      </c>
      <c r="N66" s="13">
        <v>3580</v>
      </c>
      <c r="O66" s="13">
        <v>25722</v>
      </c>
      <c r="P66" s="13">
        <v>126614</v>
      </c>
      <c r="Q66" s="23">
        <f t="shared" si="11"/>
        <v>7.7169299376582453E-3</v>
      </c>
      <c r="R66" s="22">
        <f>P66/$CO66</f>
        <v>7.8691112492231197</v>
      </c>
      <c r="S66" s="22">
        <f>P66/$CT66</f>
        <v>123.52585365853659</v>
      </c>
      <c r="T66" s="13">
        <v>11525</v>
      </c>
      <c r="U66" s="23">
        <f t="shared" si="12"/>
        <v>2.3184679804987172E-3</v>
      </c>
      <c r="V66" s="22">
        <f>T66/$CO66</f>
        <v>0.71628340584213801</v>
      </c>
      <c r="W66" s="22">
        <f>T66/$CT66</f>
        <v>11.24390243902439</v>
      </c>
      <c r="X66" s="13">
        <v>27826</v>
      </c>
      <c r="Y66" s="13">
        <v>814</v>
      </c>
      <c r="Z66" s="13">
        <v>755</v>
      </c>
      <c r="AA66" s="13">
        <v>193256</v>
      </c>
      <c r="AB66" s="13">
        <f>H66+AW66</f>
        <v>9102</v>
      </c>
      <c r="AC66" s="23">
        <f t="shared" si="13"/>
        <v>2.7416554514423964E-3</v>
      </c>
      <c r="AD66" s="22">
        <f t="shared" si="19"/>
        <v>0.56569297700435051</v>
      </c>
      <c r="AE66" s="22">
        <f t="shared" si="20"/>
        <v>8.8800000000000008</v>
      </c>
      <c r="AF66" s="13">
        <f>O66+AA66</f>
        <v>218978</v>
      </c>
      <c r="AG66" s="13">
        <f t="shared" si="14"/>
        <v>217409</v>
      </c>
      <c r="AH66" s="23">
        <f t="shared" si="15"/>
        <v>6.3536650771666564E-3</v>
      </c>
      <c r="AI66" s="22">
        <f t="shared" si="21"/>
        <v>13.512057178371659</v>
      </c>
      <c r="AJ66" s="22">
        <f t="shared" si="22"/>
        <v>212.10634146341462</v>
      </c>
      <c r="AK66" s="13">
        <f>AF66-AB66-P66-Y66-Z66</f>
        <v>81693</v>
      </c>
      <c r="AL66" s="23">
        <f t="shared" si="16"/>
        <v>5.6376181844706675E-3</v>
      </c>
      <c r="AM66" s="22">
        <f t="shared" si="23"/>
        <v>5.0772529521441889</v>
      </c>
      <c r="AN66" s="22">
        <f t="shared" si="24"/>
        <v>79.700487804878051</v>
      </c>
      <c r="AO66" s="13">
        <v>118</v>
      </c>
      <c r="AP66" s="13">
        <v>93</v>
      </c>
      <c r="AQ66" s="13">
        <v>94</v>
      </c>
      <c r="AR66" s="13">
        <v>620</v>
      </c>
      <c r="AS66" s="13">
        <v>85</v>
      </c>
      <c r="AT66" s="13">
        <v>164</v>
      </c>
      <c r="AU66" s="13">
        <v>235</v>
      </c>
      <c r="AV66" s="13">
        <v>0</v>
      </c>
      <c r="AW66" s="13">
        <f t="shared" si="25"/>
        <v>1409</v>
      </c>
      <c r="AX66" s="23">
        <f t="shared" si="27"/>
        <v>6.0782537422889436E-2</v>
      </c>
      <c r="AY66" s="22">
        <f t="shared" si="26"/>
        <v>8.7569919204474836E-2</v>
      </c>
      <c r="AZ66" s="22">
        <f t="shared" si="17"/>
        <v>1.3746341463414635</v>
      </c>
      <c r="BA66" s="13">
        <v>93</v>
      </c>
      <c r="BB66" s="13">
        <v>1502</v>
      </c>
      <c r="BC66" s="13">
        <v>1787</v>
      </c>
      <c r="BD66" s="13">
        <v>166</v>
      </c>
      <c r="BE66" s="13">
        <v>3290</v>
      </c>
      <c r="BF66" s="13">
        <v>0</v>
      </c>
      <c r="BG66" s="13">
        <v>1212</v>
      </c>
      <c r="BH66" s="13">
        <v>219</v>
      </c>
      <c r="BI66" s="13">
        <v>8176</v>
      </c>
      <c r="BJ66" s="13">
        <v>2730</v>
      </c>
      <c r="BK66" s="13">
        <v>0</v>
      </c>
      <c r="BL66" s="13">
        <v>221</v>
      </c>
      <c r="BM66" s="13">
        <v>9</v>
      </c>
      <c r="BN66" s="13">
        <v>2960</v>
      </c>
      <c r="BO66" s="13">
        <v>48</v>
      </c>
      <c r="BP66" s="13">
        <v>121</v>
      </c>
      <c r="BQ66" s="13">
        <v>220</v>
      </c>
      <c r="BR66" s="13">
        <v>389</v>
      </c>
      <c r="BS66" s="13"/>
      <c r="BT66" s="13">
        <v>1218</v>
      </c>
      <c r="BU66" s="13"/>
      <c r="BV66" s="13">
        <v>0</v>
      </c>
      <c r="BW66" s="13">
        <v>2154</v>
      </c>
      <c r="BX66" s="13">
        <v>3372</v>
      </c>
      <c r="BY66" s="13">
        <v>10515</v>
      </c>
      <c r="BZ66" s="13">
        <v>3843</v>
      </c>
      <c r="CA66" s="13">
        <v>14358</v>
      </c>
      <c r="CB66" s="13"/>
      <c r="CC66" s="13">
        <v>2874</v>
      </c>
      <c r="CD66" s="13">
        <v>0</v>
      </c>
      <c r="CE66" s="13">
        <v>337</v>
      </c>
      <c r="CF66" s="13">
        <v>211</v>
      </c>
      <c r="CG66" s="13">
        <v>6674</v>
      </c>
      <c r="CH66" s="13">
        <v>27826</v>
      </c>
      <c r="CI66" s="13">
        <v>814</v>
      </c>
      <c r="CJ66" s="13"/>
      <c r="CK66" s="13">
        <v>9130</v>
      </c>
      <c r="CL66" s="13">
        <v>6945</v>
      </c>
      <c r="CM66" s="13">
        <v>20</v>
      </c>
      <c r="CN66" s="13">
        <v>0</v>
      </c>
      <c r="CO66" s="13">
        <v>16090</v>
      </c>
      <c r="CP66" s="13">
        <v>0</v>
      </c>
      <c r="CQ66" s="13">
        <v>1000</v>
      </c>
      <c r="CR66" s="13">
        <v>25</v>
      </c>
      <c r="CS66" s="13">
        <v>0</v>
      </c>
      <c r="CT66" s="13">
        <v>1025</v>
      </c>
      <c r="CU66" s="13">
        <v>2460</v>
      </c>
    </row>
    <row r="67" spans="1:99" x14ac:dyDescent="0.45">
      <c r="A67">
        <v>78</v>
      </c>
      <c r="B67" t="s">
        <v>281</v>
      </c>
      <c r="C67" t="s">
        <v>282</v>
      </c>
      <c r="D67" s="13">
        <v>10884</v>
      </c>
      <c r="E67" s="13">
        <v>272</v>
      </c>
      <c r="F67" s="13">
        <v>7609</v>
      </c>
      <c r="G67" s="13">
        <v>0</v>
      </c>
      <c r="H67" s="13">
        <f t="shared" si="18"/>
        <v>7609</v>
      </c>
      <c r="I67" s="23">
        <f t="shared" si="10"/>
        <v>4.5167429350577966E-3</v>
      </c>
      <c r="J67" s="22">
        <f>H67/$CO67</f>
        <v>0.31664585934248857</v>
      </c>
      <c r="K67" s="22">
        <f>H67/$CT67</f>
        <v>4.9090322580645163</v>
      </c>
      <c r="L67" s="13">
        <v>35</v>
      </c>
      <c r="M67" s="13">
        <v>-63</v>
      </c>
      <c r="N67" s="13">
        <v>2474</v>
      </c>
      <c r="O67" s="13">
        <v>21211</v>
      </c>
      <c r="P67" s="13">
        <v>185421</v>
      </c>
      <c r="Q67" s="23">
        <f t="shared" si="11"/>
        <v>1.1301126778796416E-2</v>
      </c>
      <c r="R67" s="22">
        <f>P67/$CO67</f>
        <v>7.7162297128589268</v>
      </c>
      <c r="S67" s="22">
        <f>P67/$CT67</f>
        <v>119.62645161290322</v>
      </c>
      <c r="T67" s="13">
        <v>9544</v>
      </c>
      <c r="U67" s="23">
        <f t="shared" si="12"/>
        <v>1.9199530070177662E-3</v>
      </c>
      <c r="V67" s="22">
        <f>T67/$CO67</f>
        <v>0.39717020391177693</v>
      </c>
      <c r="W67" s="22">
        <f>T67/$CT67</f>
        <v>6.1574193548387095</v>
      </c>
      <c r="X67" s="13">
        <v>4169</v>
      </c>
      <c r="Y67" s="13">
        <v>952</v>
      </c>
      <c r="Z67" s="13">
        <v>261</v>
      </c>
      <c r="AA67" s="13">
        <v>221558</v>
      </c>
      <c r="AB67" s="13">
        <f>H67+AW67</f>
        <v>10151</v>
      </c>
      <c r="AC67" s="23">
        <f t="shared" si="13"/>
        <v>3.0576295855407345E-3</v>
      </c>
      <c r="AD67" s="22">
        <f t="shared" si="19"/>
        <v>0.42243029546400335</v>
      </c>
      <c r="AE67" s="22">
        <f t="shared" si="20"/>
        <v>6.5490322580645159</v>
      </c>
      <c r="AF67" s="13">
        <f>O67+AA67</f>
        <v>242769</v>
      </c>
      <c r="AG67" s="13">
        <f t="shared" si="14"/>
        <v>241556</v>
      </c>
      <c r="AH67" s="23">
        <f t="shared" si="15"/>
        <v>7.0593486073716764E-3</v>
      </c>
      <c r="AI67" s="22">
        <f t="shared" si="21"/>
        <v>10.052267998335415</v>
      </c>
      <c r="AJ67" s="22">
        <f t="shared" si="22"/>
        <v>155.84258064516129</v>
      </c>
      <c r="AK67" s="13">
        <f>AF67-AB67-P67-Y67-Z67</f>
        <v>45984</v>
      </c>
      <c r="AL67" s="23">
        <f t="shared" si="16"/>
        <v>3.1733469770322941E-3</v>
      </c>
      <c r="AM67" s="22">
        <f t="shared" si="23"/>
        <v>1.9136079900124845</v>
      </c>
      <c r="AN67" s="22">
        <f t="shared" si="24"/>
        <v>29.667096774193549</v>
      </c>
      <c r="AO67" s="13">
        <v>105</v>
      </c>
      <c r="AP67" s="13">
        <v>134</v>
      </c>
      <c r="AQ67" s="13">
        <v>58</v>
      </c>
      <c r="AR67" s="13">
        <v>563</v>
      </c>
      <c r="AS67" s="13">
        <v>15</v>
      </c>
      <c r="AT67" s="13">
        <v>192</v>
      </c>
      <c r="AU67" s="13">
        <v>1475</v>
      </c>
      <c r="AV67" s="13">
        <v>0</v>
      </c>
      <c r="AW67" s="13">
        <f t="shared" si="25"/>
        <v>2542</v>
      </c>
      <c r="AX67" s="23">
        <f t="shared" si="27"/>
        <v>0.10965877227039386</v>
      </c>
      <c r="AY67" s="22">
        <f t="shared" si="26"/>
        <v>0.10578443612151478</v>
      </c>
      <c r="AZ67" s="22">
        <f t="shared" si="17"/>
        <v>1.64</v>
      </c>
      <c r="BA67" s="13">
        <v>386</v>
      </c>
      <c r="BB67" s="13">
        <v>2928</v>
      </c>
      <c r="BC67" s="13">
        <v>460</v>
      </c>
      <c r="BD67" s="13">
        <v>284</v>
      </c>
      <c r="BE67" s="13">
        <v>1996</v>
      </c>
      <c r="BF67" s="13">
        <v>0</v>
      </c>
      <c r="BG67" s="13">
        <v>686</v>
      </c>
      <c r="BH67" s="13">
        <v>31</v>
      </c>
      <c r="BI67" s="13">
        <v>6385</v>
      </c>
      <c r="BJ67" s="13">
        <v>2653</v>
      </c>
      <c r="BK67" s="13">
        <v>20</v>
      </c>
      <c r="BL67" s="13">
        <v>114</v>
      </c>
      <c r="BM67" s="13">
        <v>41</v>
      </c>
      <c r="BN67" s="13">
        <v>2828</v>
      </c>
      <c r="BO67" s="13">
        <v>71</v>
      </c>
      <c r="BP67" s="13">
        <v>13</v>
      </c>
      <c r="BQ67" s="13">
        <v>247</v>
      </c>
      <c r="BR67" s="13">
        <v>331</v>
      </c>
      <c r="BS67" s="13"/>
      <c r="BT67" s="13">
        <v>172</v>
      </c>
      <c r="BU67" s="13"/>
      <c r="BV67" s="13">
        <v>106</v>
      </c>
      <c r="BW67" s="13">
        <v>2217</v>
      </c>
      <c r="BX67" s="13">
        <v>2495</v>
      </c>
      <c r="BY67" s="13">
        <v>0</v>
      </c>
      <c r="BZ67" s="13">
        <v>1378</v>
      </c>
      <c r="CA67" s="13">
        <v>1378</v>
      </c>
      <c r="CB67" s="13"/>
      <c r="CC67" s="13">
        <v>0</v>
      </c>
      <c r="CD67" s="13">
        <v>0</v>
      </c>
      <c r="CE67" s="13">
        <v>0</v>
      </c>
      <c r="CF67" s="13">
        <v>0</v>
      </c>
      <c r="CG67" s="13">
        <v>296</v>
      </c>
      <c r="CH67" s="13">
        <v>4169</v>
      </c>
      <c r="CI67" s="13">
        <v>952</v>
      </c>
      <c r="CJ67" s="13"/>
      <c r="CK67" s="13">
        <v>13015</v>
      </c>
      <c r="CL67" s="13">
        <v>11020</v>
      </c>
      <c r="CM67" s="13">
        <v>0</v>
      </c>
      <c r="CN67" s="13">
        <v>0</v>
      </c>
      <c r="CO67" s="13">
        <v>24030</v>
      </c>
      <c r="CP67" s="13">
        <v>0</v>
      </c>
      <c r="CQ67" s="13">
        <v>1500</v>
      </c>
      <c r="CR67" s="13">
        <v>50</v>
      </c>
      <c r="CS67" s="13">
        <v>0</v>
      </c>
      <c r="CT67" s="13">
        <v>1550</v>
      </c>
      <c r="CU67" s="13">
        <v>2945</v>
      </c>
    </row>
    <row r="68" spans="1:99" x14ac:dyDescent="0.45">
      <c r="A68">
        <v>79</v>
      </c>
      <c r="B68" t="s">
        <v>157</v>
      </c>
      <c r="C68" t="s">
        <v>158</v>
      </c>
      <c r="D68" s="13">
        <v>5810</v>
      </c>
      <c r="E68" s="13">
        <v>692</v>
      </c>
      <c r="F68" s="13">
        <v>1417</v>
      </c>
      <c r="G68" s="13">
        <v>937</v>
      </c>
      <c r="H68" s="13">
        <f t="shared" si="18"/>
        <v>2354</v>
      </c>
      <c r="I68" s="23">
        <f t="shared" si="10"/>
        <v>1.3973469403503814E-3</v>
      </c>
      <c r="J68" s="22">
        <f>H68/$CO68</f>
        <v>0.16156485929993136</v>
      </c>
      <c r="K68" s="22">
        <f>H68/$CT68</f>
        <v>3.5398496240601505</v>
      </c>
      <c r="L68" s="13">
        <v>31</v>
      </c>
      <c r="M68" s="13">
        <v>217</v>
      </c>
      <c r="N68" s="13">
        <v>1335</v>
      </c>
      <c r="O68" s="13">
        <v>10439</v>
      </c>
      <c r="P68" s="13">
        <v>94964</v>
      </c>
      <c r="Q68" s="23">
        <f t="shared" si="11"/>
        <v>5.7879107728985545E-3</v>
      </c>
      <c r="R68" s="22">
        <f>P68/$CO68</f>
        <v>6.5177762525737819</v>
      </c>
      <c r="S68" s="22">
        <f>P68/$CT68</f>
        <v>142.80300751879699</v>
      </c>
      <c r="T68" s="13">
        <v>2458</v>
      </c>
      <c r="U68" s="23">
        <f t="shared" si="12"/>
        <v>4.944723901141732E-4</v>
      </c>
      <c r="V68" s="22">
        <f>T68/$CO68</f>
        <v>0.16870281400137269</v>
      </c>
      <c r="W68" s="22">
        <f>T68/$CT68</f>
        <v>3.6962406015037592</v>
      </c>
      <c r="X68" s="13">
        <v>19073</v>
      </c>
      <c r="Y68" s="13">
        <v>313</v>
      </c>
      <c r="Z68" s="13">
        <v>4</v>
      </c>
      <c r="AA68" s="13">
        <v>127251</v>
      </c>
      <c r="AB68" s="13">
        <f>H68+AW68</f>
        <v>2749</v>
      </c>
      <c r="AC68" s="23">
        <f t="shared" si="13"/>
        <v>8.2803898440069737E-4</v>
      </c>
      <c r="AD68" s="22">
        <f t="shared" si="19"/>
        <v>0.18867536032944407</v>
      </c>
      <c r="AE68" s="22">
        <f t="shared" si="20"/>
        <v>4.1338345864661656</v>
      </c>
      <c r="AF68" s="13">
        <f>O68+AA68</f>
        <v>137690</v>
      </c>
      <c r="AG68" s="13">
        <f t="shared" si="14"/>
        <v>137373</v>
      </c>
      <c r="AH68" s="23">
        <f t="shared" si="15"/>
        <v>4.0146545572888664E-3</v>
      </c>
      <c r="AI68" s="22">
        <f t="shared" si="21"/>
        <v>9.4284831846259429</v>
      </c>
      <c r="AJ68" s="22">
        <f t="shared" si="22"/>
        <v>206.57593984962406</v>
      </c>
      <c r="AK68" s="13">
        <f>AF68-AB68-P68-Y68-Z68</f>
        <v>39660</v>
      </c>
      <c r="AL68" s="23">
        <f t="shared" si="16"/>
        <v>2.7369289559216418E-3</v>
      </c>
      <c r="AM68" s="22">
        <f t="shared" si="23"/>
        <v>2.7220315717227179</v>
      </c>
      <c r="AN68" s="22">
        <f t="shared" si="24"/>
        <v>59.639097744360903</v>
      </c>
      <c r="AO68" s="13">
        <v>36</v>
      </c>
      <c r="AP68" s="13">
        <v>0</v>
      </c>
      <c r="AQ68" s="13">
        <v>0</v>
      </c>
      <c r="AR68" s="13">
        <v>30</v>
      </c>
      <c r="AS68" s="13">
        <v>4</v>
      </c>
      <c r="AT68" s="13">
        <v>96</v>
      </c>
      <c r="AU68" s="13">
        <v>0</v>
      </c>
      <c r="AV68" s="13">
        <v>229</v>
      </c>
      <c r="AW68" s="13">
        <f t="shared" si="25"/>
        <v>395</v>
      </c>
      <c r="AX68" s="23">
        <f t="shared" si="27"/>
        <v>1.7039817091583625E-2</v>
      </c>
      <c r="AY68" s="22">
        <f t="shared" si="26"/>
        <v>2.7110501029512696E-2</v>
      </c>
      <c r="AZ68" s="22">
        <f t="shared" si="17"/>
        <v>0.59398496240601506</v>
      </c>
      <c r="BA68" s="13">
        <v>30</v>
      </c>
      <c r="BB68" s="13">
        <v>425</v>
      </c>
      <c r="BC68" s="13">
        <v>200</v>
      </c>
      <c r="BD68" s="13">
        <v>0</v>
      </c>
      <c r="BE68" s="13">
        <v>106</v>
      </c>
      <c r="BF68" s="13">
        <v>0</v>
      </c>
      <c r="BG68" s="13">
        <v>179</v>
      </c>
      <c r="BH68" s="13">
        <v>0</v>
      </c>
      <c r="BI68" s="13">
        <v>910</v>
      </c>
      <c r="BJ68" s="13">
        <v>68</v>
      </c>
      <c r="BK68" s="13">
        <v>0</v>
      </c>
      <c r="BL68" s="13">
        <v>1450</v>
      </c>
      <c r="BM68" s="13">
        <v>17</v>
      </c>
      <c r="BN68" s="13">
        <v>1535</v>
      </c>
      <c r="BO68" s="13">
        <v>0</v>
      </c>
      <c r="BP68" s="13">
        <v>13</v>
      </c>
      <c r="BQ68" s="13">
        <v>0</v>
      </c>
      <c r="BR68" s="13">
        <v>13</v>
      </c>
      <c r="BS68" s="13"/>
      <c r="BT68" s="13">
        <v>1360</v>
      </c>
      <c r="BU68" s="13"/>
      <c r="BV68" s="13">
        <v>1778</v>
      </c>
      <c r="BW68" s="13">
        <v>3965</v>
      </c>
      <c r="BX68" s="13">
        <v>7103</v>
      </c>
      <c r="BY68" s="13">
        <v>7965</v>
      </c>
      <c r="BZ68" s="13">
        <v>1442</v>
      </c>
      <c r="CA68" s="13">
        <v>9407</v>
      </c>
      <c r="CB68" s="13"/>
      <c r="CC68" s="13">
        <v>0</v>
      </c>
      <c r="CD68" s="13">
        <v>683</v>
      </c>
      <c r="CE68" s="13">
        <v>0</v>
      </c>
      <c r="CF68" s="13">
        <v>0</v>
      </c>
      <c r="CG68" s="13">
        <v>1880</v>
      </c>
      <c r="CH68" s="13">
        <v>19073</v>
      </c>
      <c r="CI68" s="13">
        <v>313</v>
      </c>
      <c r="CJ68" s="13"/>
      <c r="CK68" s="13">
        <v>10085</v>
      </c>
      <c r="CL68" s="13">
        <v>4480</v>
      </c>
      <c r="CM68" s="13">
        <v>5</v>
      </c>
      <c r="CN68" s="13">
        <v>0</v>
      </c>
      <c r="CO68" s="13">
        <v>14570</v>
      </c>
      <c r="CP68" s="13">
        <v>0</v>
      </c>
      <c r="CQ68" s="13">
        <v>660</v>
      </c>
      <c r="CR68" s="13">
        <v>0</v>
      </c>
      <c r="CS68" s="13">
        <v>0</v>
      </c>
      <c r="CT68" s="13">
        <v>665</v>
      </c>
      <c r="CU68" s="13">
        <v>1805</v>
      </c>
    </row>
    <row r="69" spans="1:99" x14ac:dyDescent="0.45">
      <c r="A69">
        <v>79</v>
      </c>
      <c r="B69" t="s">
        <v>289</v>
      </c>
      <c r="C69" t="s">
        <v>290</v>
      </c>
      <c r="D69" s="13">
        <v>10934</v>
      </c>
      <c r="E69" s="13">
        <v>3278</v>
      </c>
      <c r="F69" s="13">
        <v>3632</v>
      </c>
      <c r="G69" s="13">
        <v>36</v>
      </c>
      <c r="H69" s="13">
        <f t="shared" ref="H69:H100" si="28">F69+G69</f>
        <v>3668</v>
      </c>
      <c r="I69" s="23">
        <f t="shared" si="10"/>
        <v>2.1773443403590481E-3</v>
      </c>
      <c r="J69" s="22">
        <f>H69/$CO69</f>
        <v>0.19209217072532075</v>
      </c>
      <c r="K69" s="22">
        <f>H69/$CT69</f>
        <v>1.6559819413092551</v>
      </c>
      <c r="L69" s="13">
        <v>2710</v>
      </c>
      <c r="M69" s="13">
        <v>0</v>
      </c>
      <c r="N69" s="13">
        <v>2110</v>
      </c>
      <c r="O69" s="13">
        <v>22700</v>
      </c>
      <c r="P69" s="13">
        <v>253152</v>
      </c>
      <c r="Q69" s="23">
        <f t="shared" si="11"/>
        <v>1.5429227791382154E-2</v>
      </c>
      <c r="R69" s="22">
        <f>P69/$CO69</f>
        <v>13.257501963864886</v>
      </c>
      <c r="S69" s="22">
        <f>P69/$CT69</f>
        <v>114.28984198645598</v>
      </c>
      <c r="T69" s="13">
        <v>1418</v>
      </c>
      <c r="U69" s="23">
        <f t="shared" si="12"/>
        <v>2.8525705825138226E-4</v>
      </c>
      <c r="V69" s="22">
        <f>T69/$CO69</f>
        <v>7.426027755957057E-2</v>
      </c>
      <c r="W69" s="22">
        <f>T69/$CT69</f>
        <v>0.64018058690744917</v>
      </c>
      <c r="X69" s="13">
        <v>39468</v>
      </c>
      <c r="Y69" s="13">
        <v>2856</v>
      </c>
      <c r="Z69" s="13">
        <v>2036</v>
      </c>
      <c r="AA69" s="13">
        <v>321630</v>
      </c>
      <c r="AB69" s="13">
        <f>H69+AW69</f>
        <v>4547</v>
      </c>
      <c r="AC69" s="23">
        <f t="shared" si="13"/>
        <v>1.3696228672498984E-3</v>
      </c>
      <c r="AD69" s="22">
        <f t="shared" ref="AD69:AD100" si="29">AB69/$CO69</f>
        <v>0.23812516365540717</v>
      </c>
      <c r="AE69" s="22">
        <f t="shared" ref="AE69:AE100" si="30">AB69/$CT69</f>
        <v>2.052821670428894</v>
      </c>
      <c r="AF69" s="13">
        <f>O69+AA69</f>
        <v>344330</v>
      </c>
      <c r="AG69" s="13">
        <f t="shared" si="14"/>
        <v>339438</v>
      </c>
      <c r="AH69" s="23">
        <f t="shared" si="15"/>
        <v>9.9198992059357956E-3</v>
      </c>
      <c r="AI69" s="22">
        <f t="shared" ref="AI69:AI100" si="31">AG69/$CO69</f>
        <v>17.776276512175961</v>
      </c>
      <c r="AJ69" s="22">
        <f t="shared" ref="AJ69:AJ100" si="32">AG69/$CT69</f>
        <v>153.24514672686232</v>
      </c>
      <c r="AK69" s="13">
        <f>AF69-AB69-P69-Y69-Z69</f>
        <v>81739</v>
      </c>
      <c r="AL69" s="23">
        <f t="shared" si="16"/>
        <v>5.6407926356046162E-3</v>
      </c>
      <c r="AM69" s="22">
        <f t="shared" ref="AM69:AM100" si="33">AK69/$CO69</f>
        <v>4.2806493846556695</v>
      </c>
      <c r="AN69" s="22">
        <f t="shared" ref="AN69:AN100" si="34">AK69/$CT69</f>
        <v>36.902483069977428</v>
      </c>
      <c r="AO69" s="13">
        <v>0</v>
      </c>
      <c r="AP69" s="13">
        <v>0</v>
      </c>
      <c r="AQ69" s="13">
        <v>0</v>
      </c>
      <c r="AR69" s="13">
        <v>0</v>
      </c>
      <c r="AS69" s="13">
        <v>100</v>
      </c>
      <c r="AT69" s="13">
        <v>768</v>
      </c>
      <c r="AU69" s="13">
        <v>0</v>
      </c>
      <c r="AV69" s="13">
        <v>11</v>
      </c>
      <c r="AW69" s="13">
        <f t="shared" ref="AW69:AW100" si="35">SUM(AO69:AV69)</f>
        <v>879</v>
      </c>
      <c r="AX69" s="23">
        <f t="shared" si="27"/>
        <v>3.7918985375954443E-2</v>
      </c>
      <c r="AY69" s="22">
        <f t="shared" ref="AY69:AY100" si="36">AW69/$CO69</f>
        <v>4.6032992930086412E-2</v>
      </c>
      <c r="AZ69" s="22">
        <f t="shared" si="17"/>
        <v>0.39683972911963883</v>
      </c>
      <c r="BA69" s="13">
        <v>23</v>
      </c>
      <c r="BB69" s="13">
        <v>902</v>
      </c>
      <c r="BC69" s="13">
        <v>153</v>
      </c>
      <c r="BD69" s="13">
        <v>0</v>
      </c>
      <c r="BE69" s="13">
        <v>81</v>
      </c>
      <c r="BF69" s="13">
        <v>0</v>
      </c>
      <c r="BG69" s="13">
        <v>10</v>
      </c>
      <c r="BH69" s="13">
        <v>0</v>
      </c>
      <c r="BI69" s="13">
        <v>1146</v>
      </c>
      <c r="BJ69" s="13">
        <v>116</v>
      </c>
      <c r="BK69" s="13">
        <v>0</v>
      </c>
      <c r="BL69" s="13">
        <v>0</v>
      </c>
      <c r="BM69" s="13">
        <v>145</v>
      </c>
      <c r="BN69" s="13">
        <v>261</v>
      </c>
      <c r="BO69" s="13">
        <v>0</v>
      </c>
      <c r="BP69" s="13">
        <v>0</v>
      </c>
      <c r="BQ69" s="13">
        <v>11</v>
      </c>
      <c r="BR69" s="13">
        <v>11</v>
      </c>
      <c r="BS69" s="13"/>
      <c r="BT69" s="13">
        <v>1313</v>
      </c>
      <c r="BU69" s="13"/>
      <c r="BV69" s="13">
        <v>476</v>
      </c>
      <c r="BW69" s="13">
        <v>215</v>
      </c>
      <c r="BX69" s="13">
        <v>2004</v>
      </c>
      <c r="BY69" s="13">
        <v>26021</v>
      </c>
      <c r="BZ69" s="13">
        <v>3992</v>
      </c>
      <c r="CA69" s="13">
        <v>30013</v>
      </c>
      <c r="CB69" s="13"/>
      <c r="CC69" s="13">
        <v>0</v>
      </c>
      <c r="CD69" s="13">
        <v>0</v>
      </c>
      <c r="CE69" s="13">
        <v>0</v>
      </c>
      <c r="CF69" s="13">
        <v>114</v>
      </c>
      <c r="CG69" s="13">
        <v>7337</v>
      </c>
      <c r="CH69" s="13">
        <v>39468</v>
      </c>
      <c r="CI69" s="13">
        <v>2856</v>
      </c>
      <c r="CJ69" s="13"/>
      <c r="CK69" s="13">
        <v>14380</v>
      </c>
      <c r="CL69" s="13">
        <v>4680</v>
      </c>
      <c r="CM69" s="13">
        <v>35</v>
      </c>
      <c r="CN69" s="13">
        <v>0</v>
      </c>
      <c r="CO69" s="13">
        <v>19095</v>
      </c>
      <c r="CP69" s="13">
        <v>0</v>
      </c>
      <c r="CQ69" s="13">
        <v>2215</v>
      </c>
      <c r="CR69" s="13">
        <v>0</v>
      </c>
      <c r="CS69" s="13">
        <v>0</v>
      </c>
      <c r="CT69" s="13">
        <v>2215</v>
      </c>
      <c r="CU69" s="13">
        <v>3710</v>
      </c>
    </row>
    <row r="70" spans="1:99" x14ac:dyDescent="0.45">
      <c r="A70">
        <v>81</v>
      </c>
      <c r="B70" t="s">
        <v>503</v>
      </c>
      <c r="C70" t="s">
        <v>504</v>
      </c>
      <c r="D70" s="13">
        <v>1926</v>
      </c>
      <c r="E70" s="13">
        <v>919</v>
      </c>
      <c r="F70" s="13">
        <v>536</v>
      </c>
      <c r="G70" s="13">
        <v>0</v>
      </c>
      <c r="H70" s="13">
        <f t="shared" si="28"/>
        <v>536</v>
      </c>
      <c r="I70" s="23">
        <f t="shared" ref="I70:I108" si="37">H70/SUM(H$5:H$108)</f>
        <v>3.1817245540688378E-4</v>
      </c>
      <c r="J70" s="22">
        <f>H70/$CO70</f>
        <v>8.0966767371601203E-2</v>
      </c>
      <c r="K70" s="22">
        <f>H70/$CT70</f>
        <v>1.4105263157894736</v>
      </c>
      <c r="L70" s="13">
        <v>0</v>
      </c>
      <c r="M70" s="13">
        <v>0</v>
      </c>
      <c r="N70" s="13">
        <v>478</v>
      </c>
      <c r="O70" s="13">
        <v>3859</v>
      </c>
      <c r="P70" s="13">
        <v>54861</v>
      </c>
      <c r="Q70" s="23">
        <f t="shared" ref="Q70:Q108" si="38">P70/SUM(P$5:P$108)</f>
        <v>3.3436941673896173E-3</v>
      </c>
      <c r="R70" s="22">
        <f>P70/$CO70</f>
        <v>8.2871601208459218</v>
      </c>
      <c r="S70" s="22">
        <f>P70/$CT70</f>
        <v>144.37105263157895</v>
      </c>
      <c r="T70" s="13">
        <v>196</v>
      </c>
      <c r="U70" s="23">
        <f t="shared" ref="U70:U108" si="39">T70/SUM(T$5:T$108)</f>
        <v>3.9429043312602912E-5</v>
      </c>
      <c r="V70" s="22">
        <f>T70/$CO70</f>
        <v>2.9607250755287008E-2</v>
      </c>
      <c r="W70" s="22">
        <f>T70/$CT70</f>
        <v>0.51578947368421058</v>
      </c>
      <c r="X70" s="13">
        <v>11009</v>
      </c>
      <c r="Y70" s="13">
        <v>137</v>
      </c>
      <c r="Z70" s="13">
        <v>14</v>
      </c>
      <c r="AA70" s="13">
        <v>70076</v>
      </c>
      <c r="AB70" s="13">
        <f>H70+AW70</f>
        <v>538</v>
      </c>
      <c r="AC70" s="23">
        <f t="shared" ref="AC70:AC108" si="40">AB70/SUM(AB$5:AB$108)</f>
        <v>1.6205346438980545E-4</v>
      </c>
      <c r="AD70" s="22">
        <f t="shared" si="29"/>
        <v>8.1268882175226584E-2</v>
      </c>
      <c r="AE70" s="22">
        <f t="shared" si="30"/>
        <v>1.4157894736842105</v>
      </c>
      <c r="AF70" s="13">
        <f>O70+AA70</f>
        <v>73935</v>
      </c>
      <c r="AG70" s="13">
        <f t="shared" ref="AG70:AG108" si="41">AF70-Y70-Z70</f>
        <v>73784</v>
      </c>
      <c r="AH70" s="23">
        <f t="shared" ref="AH70:AH108" si="42">AG70/SUM(AG$5:AG$108)</f>
        <v>2.1562990679027299E-3</v>
      </c>
      <c r="AI70" s="22">
        <f t="shared" si="31"/>
        <v>11.145619335347432</v>
      </c>
      <c r="AJ70" s="22">
        <f t="shared" si="32"/>
        <v>194.16842105263157</v>
      </c>
      <c r="AK70" s="13">
        <f>AF70-AB70-P70-Y70-Z70</f>
        <v>18385</v>
      </c>
      <c r="AL70" s="23">
        <f t="shared" ref="AL70:AL108" si="43">AK70/SUM(AK$5:AK$108)</f>
        <v>1.2687453064704837E-3</v>
      </c>
      <c r="AM70" s="22">
        <f t="shared" si="33"/>
        <v>2.7771903323262839</v>
      </c>
      <c r="AN70" s="22">
        <f t="shared" si="34"/>
        <v>48.381578947368418</v>
      </c>
      <c r="AO70" s="13">
        <v>0</v>
      </c>
      <c r="AP70" s="13">
        <v>0</v>
      </c>
      <c r="AQ70" s="13">
        <v>0</v>
      </c>
      <c r="AR70" s="13">
        <v>0</v>
      </c>
      <c r="AS70" s="13">
        <v>0</v>
      </c>
      <c r="AT70" s="13">
        <v>2</v>
      </c>
      <c r="AU70" s="13">
        <v>0</v>
      </c>
      <c r="AV70" s="13">
        <v>0</v>
      </c>
      <c r="AW70" s="13">
        <f t="shared" si="35"/>
        <v>2</v>
      </c>
      <c r="AX70" s="23">
        <f t="shared" si="27"/>
        <v>8.6277554894094297E-5</v>
      </c>
      <c r="AY70" s="22">
        <f t="shared" si="36"/>
        <v>3.0211480362537764E-4</v>
      </c>
      <c r="AZ70" s="22">
        <f t="shared" ref="AZ70:AZ108" si="44">AW70/$CT70</f>
        <v>5.263157894736842E-3</v>
      </c>
      <c r="BA70" s="13">
        <v>9</v>
      </c>
      <c r="BB70" s="13">
        <v>11</v>
      </c>
      <c r="BC70" s="13">
        <v>0</v>
      </c>
      <c r="BD70" s="13">
        <v>28</v>
      </c>
      <c r="BE70" s="13">
        <v>22</v>
      </c>
      <c r="BF70" s="13">
        <v>0</v>
      </c>
      <c r="BG70" s="13">
        <v>0</v>
      </c>
      <c r="BH70" s="13">
        <v>118</v>
      </c>
      <c r="BI70" s="13">
        <v>179</v>
      </c>
      <c r="BJ70" s="13">
        <v>0</v>
      </c>
      <c r="BK70" s="13">
        <v>0</v>
      </c>
      <c r="BL70" s="13">
        <v>0</v>
      </c>
      <c r="BM70" s="13">
        <v>17</v>
      </c>
      <c r="BN70" s="13">
        <v>17</v>
      </c>
      <c r="BO70" s="13">
        <v>0</v>
      </c>
      <c r="BP70" s="13">
        <v>0</v>
      </c>
      <c r="BQ70" s="13">
        <v>0</v>
      </c>
      <c r="BR70" s="13">
        <v>0</v>
      </c>
      <c r="BS70" s="13"/>
      <c r="BT70" s="13">
        <v>387</v>
      </c>
      <c r="BU70" s="13"/>
      <c r="BV70" s="13">
        <v>28</v>
      </c>
      <c r="BW70" s="13">
        <v>428</v>
      </c>
      <c r="BX70" s="13">
        <v>843</v>
      </c>
      <c r="BY70" s="13">
        <v>8392</v>
      </c>
      <c r="BZ70" s="13">
        <v>1118</v>
      </c>
      <c r="CA70" s="13">
        <v>9510</v>
      </c>
      <c r="CB70" s="13"/>
      <c r="CC70" s="13">
        <v>0</v>
      </c>
      <c r="CD70" s="13">
        <v>0</v>
      </c>
      <c r="CE70" s="13">
        <v>40</v>
      </c>
      <c r="CF70" s="13">
        <v>0</v>
      </c>
      <c r="CG70" s="13">
        <v>616</v>
      </c>
      <c r="CH70" s="13">
        <v>11009</v>
      </c>
      <c r="CI70" s="13">
        <v>137</v>
      </c>
      <c r="CJ70" s="13"/>
      <c r="CK70" s="13">
        <v>4395</v>
      </c>
      <c r="CL70" s="13">
        <v>2220</v>
      </c>
      <c r="CM70" s="13">
        <v>5</v>
      </c>
      <c r="CN70" s="13">
        <v>0</v>
      </c>
      <c r="CO70" s="13">
        <v>6620</v>
      </c>
      <c r="CP70" s="13">
        <v>10</v>
      </c>
      <c r="CQ70" s="13">
        <v>355</v>
      </c>
      <c r="CR70" s="13">
        <v>15</v>
      </c>
      <c r="CS70" s="13">
        <v>0</v>
      </c>
      <c r="CT70" s="13">
        <v>380</v>
      </c>
      <c r="CU70" s="13">
        <v>865</v>
      </c>
    </row>
    <row r="71" spans="1:99" x14ac:dyDescent="0.45">
      <c r="A71">
        <v>84</v>
      </c>
      <c r="B71" t="s">
        <v>225</v>
      </c>
      <c r="C71" t="s">
        <v>226</v>
      </c>
      <c r="D71" s="13">
        <v>10585</v>
      </c>
      <c r="E71" s="13">
        <v>3763</v>
      </c>
      <c r="F71" s="13">
        <v>4102</v>
      </c>
      <c r="G71" s="13">
        <v>425</v>
      </c>
      <c r="H71" s="13">
        <f t="shared" si="28"/>
        <v>4527</v>
      </c>
      <c r="I71" s="23">
        <f t="shared" si="37"/>
        <v>2.6872513164682144E-3</v>
      </c>
      <c r="J71" s="22">
        <f>H71/$CO71</f>
        <v>0.23895486935866983</v>
      </c>
      <c r="K71" s="22">
        <f>H71/$CT71</f>
        <v>3.5505882352941178</v>
      </c>
      <c r="L71" s="13">
        <v>0</v>
      </c>
      <c r="M71" s="13">
        <v>173</v>
      </c>
      <c r="N71" s="13">
        <v>1036</v>
      </c>
      <c r="O71" s="13">
        <v>20084</v>
      </c>
      <c r="P71" s="13">
        <v>143223</v>
      </c>
      <c r="Q71" s="23">
        <f t="shared" si="38"/>
        <v>8.7292231227291354E-3</v>
      </c>
      <c r="R71" s="22">
        <f>P71/$CO71</f>
        <v>7.5599366587490104</v>
      </c>
      <c r="S71" s="22">
        <f>P71/$CT71</f>
        <v>112.33176470588235</v>
      </c>
      <c r="T71" s="13">
        <v>14071</v>
      </c>
      <c r="U71" s="23">
        <f t="shared" si="39"/>
        <v>2.8306432063858957E-3</v>
      </c>
      <c r="V71" s="22">
        <f>T71/$CO71</f>
        <v>0.7427289522301399</v>
      </c>
      <c r="W71" s="22">
        <f>T71/$CT71</f>
        <v>11.036078431372548</v>
      </c>
      <c r="X71" s="13">
        <v>31776</v>
      </c>
      <c r="Y71" s="13">
        <v>584</v>
      </c>
      <c r="Z71" s="13">
        <v>124</v>
      </c>
      <c r="AA71" s="13">
        <v>209862</v>
      </c>
      <c r="AB71" s="13">
        <f>H71+AW71</f>
        <v>6553</v>
      </c>
      <c r="AC71" s="23">
        <f t="shared" si="40"/>
        <v>1.9738593906066825E-3</v>
      </c>
      <c r="AD71" s="22">
        <f t="shared" si="29"/>
        <v>0.34589601477962523</v>
      </c>
      <c r="AE71" s="22">
        <f t="shared" si="30"/>
        <v>5.1396078431372549</v>
      </c>
      <c r="AF71" s="13">
        <f>O71+AA71</f>
        <v>229946</v>
      </c>
      <c r="AG71" s="13">
        <f t="shared" si="41"/>
        <v>229238</v>
      </c>
      <c r="AH71" s="23">
        <f t="shared" si="42"/>
        <v>6.699361456791255E-3</v>
      </c>
      <c r="AI71" s="22">
        <f t="shared" si="31"/>
        <v>12.100184745315387</v>
      </c>
      <c r="AJ71" s="22">
        <f t="shared" si="32"/>
        <v>179.79450980392156</v>
      </c>
      <c r="AK71" s="13">
        <f>AF71-AB71-P71-Y71-Z71</f>
        <v>79462</v>
      </c>
      <c r="AL71" s="23">
        <f t="shared" si="43"/>
        <v>5.4836573044741684E-3</v>
      </c>
      <c r="AM71" s="22">
        <f t="shared" si="33"/>
        <v>4.1943520717867511</v>
      </c>
      <c r="AN71" s="22">
        <f t="shared" si="34"/>
        <v>62.323137254901958</v>
      </c>
      <c r="AO71" s="13">
        <v>844</v>
      </c>
      <c r="AP71" s="13">
        <v>196</v>
      </c>
      <c r="AQ71" s="13">
        <v>191</v>
      </c>
      <c r="AR71" s="13">
        <v>660</v>
      </c>
      <c r="AS71" s="13">
        <v>132</v>
      </c>
      <c r="AT71" s="13">
        <v>0</v>
      </c>
      <c r="AU71" s="13">
        <v>3</v>
      </c>
      <c r="AV71" s="13">
        <v>0</v>
      </c>
      <c r="AW71" s="13">
        <f t="shared" si="35"/>
        <v>2026</v>
      </c>
      <c r="AX71" s="23">
        <f t="shared" si="27"/>
        <v>8.7399163107717531E-2</v>
      </c>
      <c r="AY71" s="22">
        <f t="shared" si="36"/>
        <v>0.1069411454209554</v>
      </c>
      <c r="AZ71" s="22">
        <f t="shared" si="44"/>
        <v>1.5890196078431373</v>
      </c>
      <c r="BA71" s="13">
        <v>0</v>
      </c>
      <c r="BB71" s="13">
        <v>2026</v>
      </c>
      <c r="BC71" s="13">
        <v>499</v>
      </c>
      <c r="BD71" s="13">
        <v>80</v>
      </c>
      <c r="BE71" s="13">
        <v>735</v>
      </c>
      <c r="BF71" s="13">
        <v>0</v>
      </c>
      <c r="BG71" s="13">
        <v>758</v>
      </c>
      <c r="BH71" s="13">
        <v>124</v>
      </c>
      <c r="BI71" s="13">
        <v>4222</v>
      </c>
      <c r="BJ71" s="13">
        <v>1412</v>
      </c>
      <c r="BK71" s="13">
        <v>11</v>
      </c>
      <c r="BL71" s="13">
        <v>87</v>
      </c>
      <c r="BM71" s="13">
        <v>1129</v>
      </c>
      <c r="BN71" s="13">
        <v>2639</v>
      </c>
      <c r="BO71" s="13">
        <v>6331</v>
      </c>
      <c r="BP71" s="13">
        <v>99</v>
      </c>
      <c r="BQ71" s="13">
        <v>780</v>
      </c>
      <c r="BR71" s="13">
        <v>7210</v>
      </c>
      <c r="BS71" s="13"/>
      <c r="BT71" s="13">
        <v>690</v>
      </c>
      <c r="BU71" s="13"/>
      <c r="BV71" s="13">
        <v>2239</v>
      </c>
      <c r="BW71" s="13">
        <v>2459</v>
      </c>
      <c r="BX71" s="13">
        <v>5388</v>
      </c>
      <c r="BY71" s="13">
        <v>17883</v>
      </c>
      <c r="BZ71" s="13">
        <v>1995</v>
      </c>
      <c r="CA71" s="13">
        <v>19878</v>
      </c>
      <c r="CB71" s="13"/>
      <c r="CC71" s="13">
        <v>815</v>
      </c>
      <c r="CD71" s="13">
        <v>907</v>
      </c>
      <c r="CE71" s="13">
        <v>236</v>
      </c>
      <c r="CF71" s="13">
        <v>0</v>
      </c>
      <c r="CG71" s="13">
        <v>4552</v>
      </c>
      <c r="CH71" s="13">
        <v>31776</v>
      </c>
      <c r="CI71" s="13">
        <v>584</v>
      </c>
      <c r="CJ71" s="13"/>
      <c r="CK71" s="13">
        <v>11100</v>
      </c>
      <c r="CL71" s="13">
        <v>7845</v>
      </c>
      <c r="CM71" s="13">
        <v>0</v>
      </c>
      <c r="CN71" s="13">
        <v>0</v>
      </c>
      <c r="CO71" s="13">
        <v>18945</v>
      </c>
      <c r="CP71" s="13">
        <v>5</v>
      </c>
      <c r="CQ71" s="13">
        <v>1265</v>
      </c>
      <c r="CR71" s="13">
        <v>5</v>
      </c>
      <c r="CS71" s="13">
        <v>0</v>
      </c>
      <c r="CT71" s="13">
        <v>1275</v>
      </c>
      <c r="CU71" s="13">
        <v>2170</v>
      </c>
    </row>
    <row r="72" spans="1:99" x14ac:dyDescent="0.45">
      <c r="A72">
        <v>85</v>
      </c>
      <c r="B72" t="s">
        <v>443</v>
      </c>
      <c r="C72" t="s">
        <v>444</v>
      </c>
      <c r="D72" s="13">
        <v>2530</v>
      </c>
      <c r="E72" s="13">
        <v>465</v>
      </c>
      <c r="F72" s="13">
        <v>463</v>
      </c>
      <c r="G72" s="13">
        <v>0</v>
      </c>
      <c r="H72" s="13">
        <f t="shared" si="28"/>
        <v>463</v>
      </c>
      <c r="I72" s="23">
        <f t="shared" si="37"/>
        <v>2.7483926651751344E-4</v>
      </c>
      <c r="J72" s="22">
        <f>H72/$CO72</f>
        <v>8.4335154826958109E-2</v>
      </c>
      <c r="K72" s="22">
        <f>H72/$CT72</f>
        <v>1.1721518987341772</v>
      </c>
      <c r="L72" s="13">
        <v>0</v>
      </c>
      <c r="M72" s="13">
        <v>0</v>
      </c>
      <c r="N72" s="13">
        <v>605</v>
      </c>
      <c r="O72" s="13">
        <v>4063</v>
      </c>
      <c r="P72" s="13">
        <v>37703</v>
      </c>
      <c r="Q72" s="23">
        <f t="shared" si="38"/>
        <v>2.2979402707404301E-3</v>
      </c>
      <c r="R72" s="22">
        <f>P72/$CO72</f>
        <v>6.8675774134790526</v>
      </c>
      <c r="S72" s="22">
        <f>P72/$CT72</f>
        <v>95.450632911392404</v>
      </c>
      <c r="T72" s="13">
        <v>415</v>
      </c>
      <c r="U72" s="23">
        <f t="shared" si="39"/>
        <v>8.3484964156786774E-5</v>
      </c>
      <c r="V72" s="22">
        <f>T72/$CO72</f>
        <v>7.5591985428050998E-2</v>
      </c>
      <c r="W72" s="22">
        <f>T72/$CT72</f>
        <v>1.0506329113924051</v>
      </c>
      <c r="X72" s="13">
        <v>9593</v>
      </c>
      <c r="Y72" s="13">
        <v>20</v>
      </c>
      <c r="Z72" s="13">
        <v>568</v>
      </c>
      <c r="AA72" s="13">
        <v>52362</v>
      </c>
      <c r="AB72" s="13">
        <f>H72+AW72</f>
        <v>477</v>
      </c>
      <c r="AC72" s="23">
        <f t="shared" si="40"/>
        <v>1.4367937270248551E-4</v>
      </c>
      <c r="AD72" s="22">
        <f t="shared" si="29"/>
        <v>8.6885245901639346E-2</v>
      </c>
      <c r="AE72" s="22">
        <f t="shared" si="30"/>
        <v>1.2075949367088608</v>
      </c>
      <c r="AF72" s="13">
        <f>O72+AA72</f>
        <v>56425</v>
      </c>
      <c r="AG72" s="13">
        <f t="shared" si="41"/>
        <v>55837</v>
      </c>
      <c r="AH72" s="23">
        <f t="shared" si="42"/>
        <v>1.6318073166876927E-3</v>
      </c>
      <c r="AI72" s="22">
        <f t="shared" si="31"/>
        <v>10.170673952641165</v>
      </c>
      <c r="AJ72" s="22">
        <f t="shared" si="32"/>
        <v>141.35949367088608</v>
      </c>
      <c r="AK72" s="13">
        <f>AF72-AB72-P72-Y72-Z72</f>
        <v>17657</v>
      </c>
      <c r="AL72" s="23">
        <f t="shared" si="43"/>
        <v>1.2185061667853866E-3</v>
      </c>
      <c r="AM72" s="22">
        <f t="shared" si="33"/>
        <v>3.2162112932604736</v>
      </c>
      <c r="AN72" s="22">
        <f t="shared" si="34"/>
        <v>44.701265822784812</v>
      </c>
      <c r="AO72" s="13">
        <v>0</v>
      </c>
      <c r="AP72" s="13">
        <v>0</v>
      </c>
      <c r="AQ72" s="13">
        <v>0</v>
      </c>
      <c r="AR72" s="13">
        <v>0</v>
      </c>
      <c r="AS72" s="13">
        <v>13</v>
      </c>
      <c r="AT72" s="13">
        <v>0</v>
      </c>
      <c r="AU72" s="13">
        <v>1</v>
      </c>
      <c r="AV72" s="13">
        <v>0</v>
      </c>
      <c r="AW72" s="13">
        <f t="shared" si="35"/>
        <v>14</v>
      </c>
      <c r="AX72" s="23">
        <f t="shared" si="27"/>
        <v>6.0394288425866011E-4</v>
      </c>
      <c r="AY72" s="22">
        <f t="shared" si="36"/>
        <v>2.5500910746812386E-3</v>
      </c>
      <c r="AZ72" s="22">
        <f t="shared" si="44"/>
        <v>3.5443037974683546E-2</v>
      </c>
      <c r="BA72" s="13">
        <v>0</v>
      </c>
      <c r="BB72" s="13">
        <v>14</v>
      </c>
      <c r="BC72" s="13">
        <v>11</v>
      </c>
      <c r="BD72" s="13">
        <v>16</v>
      </c>
      <c r="BE72" s="13">
        <v>24</v>
      </c>
      <c r="BF72" s="13">
        <v>0</v>
      </c>
      <c r="BG72" s="13">
        <v>211</v>
      </c>
      <c r="BH72" s="13">
        <v>128</v>
      </c>
      <c r="BI72" s="13">
        <v>404</v>
      </c>
      <c r="BJ72" s="13">
        <v>0</v>
      </c>
      <c r="BK72" s="13">
        <v>0</v>
      </c>
      <c r="BL72" s="13">
        <v>11</v>
      </c>
      <c r="BM72" s="13">
        <v>0</v>
      </c>
      <c r="BN72" s="13">
        <v>11</v>
      </c>
      <c r="BO72" s="13">
        <v>0</v>
      </c>
      <c r="BP72" s="13">
        <v>0</v>
      </c>
      <c r="BQ72" s="13">
        <v>0</v>
      </c>
      <c r="BR72" s="13">
        <v>0</v>
      </c>
      <c r="BS72" s="13"/>
      <c r="BT72" s="13">
        <v>370</v>
      </c>
      <c r="BU72" s="13"/>
      <c r="BV72" s="13">
        <v>204</v>
      </c>
      <c r="BW72" s="13">
        <v>0</v>
      </c>
      <c r="BX72" s="13">
        <v>574</v>
      </c>
      <c r="BY72" s="13">
        <v>3523</v>
      </c>
      <c r="BZ72" s="13">
        <v>4146</v>
      </c>
      <c r="CA72" s="13">
        <v>7669</v>
      </c>
      <c r="CB72" s="13"/>
      <c r="CC72" s="13">
        <v>0</v>
      </c>
      <c r="CD72" s="13">
        <v>0</v>
      </c>
      <c r="CE72" s="13">
        <v>0</v>
      </c>
      <c r="CF72" s="13">
        <v>0</v>
      </c>
      <c r="CG72" s="13">
        <v>1350</v>
      </c>
      <c r="CH72" s="13">
        <v>9593</v>
      </c>
      <c r="CI72" s="13">
        <v>20</v>
      </c>
      <c r="CJ72" s="13"/>
      <c r="CK72" s="13">
        <v>2980</v>
      </c>
      <c r="CL72" s="13">
        <v>2510</v>
      </c>
      <c r="CM72" s="13">
        <v>0</v>
      </c>
      <c r="CN72" s="13">
        <v>0</v>
      </c>
      <c r="CO72" s="13">
        <v>5490</v>
      </c>
      <c r="CP72" s="13">
        <v>25</v>
      </c>
      <c r="CQ72" s="13">
        <v>365</v>
      </c>
      <c r="CR72" s="13">
        <v>5</v>
      </c>
      <c r="CS72" s="13">
        <v>0</v>
      </c>
      <c r="CT72" s="13">
        <v>395</v>
      </c>
      <c r="CU72" s="13">
        <v>800</v>
      </c>
    </row>
    <row r="73" spans="1:99" x14ac:dyDescent="0.45">
      <c r="A73">
        <v>86</v>
      </c>
      <c r="B73" t="s">
        <v>309</v>
      </c>
      <c r="C73" t="s">
        <v>310</v>
      </c>
      <c r="D73" s="13">
        <v>10544</v>
      </c>
      <c r="E73" s="13">
        <v>3485</v>
      </c>
      <c r="F73" s="13">
        <v>1924</v>
      </c>
      <c r="G73" s="13">
        <v>0</v>
      </c>
      <c r="H73" s="13">
        <f t="shared" si="28"/>
        <v>1924</v>
      </c>
      <c r="I73" s="23">
        <f t="shared" si="37"/>
        <v>1.1420966496321725E-3</v>
      </c>
      <c r="J73" s="22">
        <f>H73/$CO73</f>
        <v>0.11235036496350365</v>
      </c>
      <c r="K73" s="22">
        <f>H73/$CT73</f>
        <v>1.7102222222222223</v>
      </c>
      <c r="L73" s="13">
        <v>12416</v>
      </c>
      <c r="M73" s="13">
        <v>0</v>
      </c>
      <c r="N73" s="13">
        <v>2330</v>
      </c>
      <c r="O73" s="13">
        <v>30699</v>
      </c>
      <c r="P73" s="13">
        <v>111344</v>
      </c>
      <c r="Q73" s="23">
        <f t="shared" si="38"/>
        <v>6.7862467576936172E-3</v>
      </c>
      <c r="R73" s="22">
        <f>P73/$CO73</f>
        <v>6.5018394160583943</v>
      </c>
      <c r="S73" s="22">
        <f>P73/$CT73</f>
        <v>98.972444444444449</v>
      </c>
      <c r="T73" s="13">
        <v>4429</v>
      </c>
      <c r="U73" s="23">
        <f t="shared" si="39"/>
        <v>8.9097567771182797E-4</v>
      </c>
      <c r="V73" s="22">
        <f>T73/$CO73</f>
        <v>0.25862773722627735</v>
      </c>
      <c r="W73" s="22">
        <f>T73/$CT73</f>
        <v>3.9368888888888889</v>
      </c>
      <c r="X73" s="13">
        <v>33623</v>
      </c>
      <c r="Y73" s="13">
        <v>302</v>
      </c>
      <c r="Z73" s="13">
        <v>647</v>
      </c>
      <c r="AA73" s="13">
        <v>181044</v>
      </c>
      <c r="AB73" s="13">
        <f>H73+AW73</f>
        <v>2608</v>
      </c>
      <c r="AC73" s="23">
        <f t="shared" si="40"/>
        <v>7.8556772328738401E-4</v>
      </c>
      <c r="AD73" s="22">
        <f t="shared" si="29"/>
        <v>0.1522919708029197</v>
      </c>
      <c r="AE73" s="22">
        <f t="shared" si="30"/>
        <v>2.3182222222222224</v>
      </c>
      <c r="AF73" s="13">
        <f>O73+AA73</f>
        <v>211743</v>
      </c>
      <c r="AG73" s="13">
        <f t="shared" si="41"/>
        <v>210794</v>
      </c>
      <c r="AH73" s="23">
        <f t="shared" si="42"/>
        <v>6.1603451387765374E-3</v>
      </c>
      <c r="AI73" s="22">
        <f t="shared" si="31"/>
        <v>12.309138686131387</v>
      </c>
      <c r="AJ73" s="22">
        <f t="shared" si="32"/>
        <v>187.37244444444445</v>
      </c>
      <c r="AK73" s="13">
        <f>AF73-AB73-P73-Y73-Z73</f>
        <v>96842</v>
      </c>
      <c r="AL73" s="23">
        <f t="shared" si="43"/>
        <v>6.6830477546486041E-3</v>
      </c>
      <c r="AM73" s="22">
        <f t="shared" si="33"/>
        <v>5.6550072992700731</v>
      </c>
      <c r="AN73" s="22">
        <f t="shared" si="34"/>
        <v>86.081777777777774</v>
      </c>
      <c r="AO73" s="13">
        <v>0</v>
      </c>
      <c r="AP73" s="13">
        <v>0</v>
      </c>
      <c r="AQ73" s="13">
        <v>0</v>
      </c>
      <c r="AR73" s="13">
        <v>672</v>
      </c>
      <c r="AS73" s="13">
        <v>0</v>
      </c>
      <c r="AT73" s="13">
        <v>12</v>
      </c>
      <c r="AU73" s="13">
        <v>0</v>
      </c>
      <c r="AV73" s="13">
        <v>0</v>
      </c>
      <c r="AW73" s="13">
        <f t="shared" si="35"/>
        <v>684</v>
      </c>
      <c r="AX73" s="23">
        <f t="shared" si="27"/>
        <v>2.9506923773780253E-2</v>
      </c>
      <c r="AY73" s="22">
        <f t="shared" si="36"/>
        <v>3.9941605839416056E-2</v>
      </c>
      <c r="AZ73" s="22">
        <f t="shared" si="44"/>
        <v>0.60799999999999998</v>
      </c>
      <c r="BA73" s="13">
        <v>14</v>
      </c>
      <c r="BB73" s="13">
        <v>698</v>
      </c>
      <c r="BC73" s="13">
        <v>0</v>
      </c>
      <c r="BD73" s="13">
        <v>390</v>
      </c>
      <c r="BE73" s="13">
        <v>1110</v>
      </c>
      <c r="BF73" s="13">
        <v>0</v>
      </c>
      <c r="BG73" s="13">
        <v>573</v>
      </c>
      <c r="BH73" s="13">
        <v>0</v>
      </c>
      <c r="BI73" s="13">
        <v>2771</v>
      </c>
      <c r="BJ73" s="13">
        <v>1018</v>
      </c>
      <c r="BK73" s="13">
        <v>280</v>
      </c>
      <c r="BL73" s="13">
        <v>0</v>
      </c>
      <c r="BM73" s="13">
        <v>0</v>
      </c>
      <c r="BN73" s="13">
        <v>1298</v>
      </c>
      <c r="BO73" s="13">
        <v>0</v>
      </c>
      <c r="BP73" s="13">
        <v>0</v>
      </c>
      <c r="BQ73" s="13">
        <v>360</v>
      </c>
      <c r="BR73" s="13">
        <v>360</v>
      </c>
      <c r="BS73" s="13"/>
      <c r="BT73" s="13">
        <v>0</v>
      </c>
      <c r="BU73" s="13"/>
      <c r="BV73" s="13">
        <v>0</v>
      </c>
      <c r="BW73" s="13">
        <v>15748</v>
      </c>
      <c r="BX73" s="13">
        <v>15748</v>
      </c>
      <c r="BY73" s="13">
        <v>9284</v>
      </c>
      <c r="BZ73" s="13">
        <v>1591</v>
      </c>
      <c r="CA73" s="13">
        <v>10875</v>
      </c>
      <c r="CB73" s="13"/>
      <c r="CC73" s="13">
        <v>0</v>
      </c>
      <c r="CD73" s="13">
        <v>0</v>
      </c>
      <c r="CE73" s="13">
        <v>0</v>
      </c>
      <c r="CF73" s="13">
        <v>0</v>
      </c>
      <c r="CG73" s="13">
        <v>7000</v>
      </c>
      <c r="CH73" s="13">
        <v>33623</v>
      </c>
      <c r="CI73" s="13">
        <v>302</v>
      </c>
      <c r="CJ73" s="13"/>
      <c r="CK73" s="13">
        <v>10080</v>
      </c>
      <c r="CL73" s="13">
        <v>7035</v>
      </c>
      <c r="CM73" s="13">
        <v>5</v>
      </c>
      <c r="CN73" s="13">
        <v>0</v>
      </c>
      <c r="CO73" s="13">
        <v>17125</v>
      </c>
      <c r="CP73" s="13">
        <v>10</v>
      </c>
      <c r="CQ73" s="13">
        <v>1075</v>
      </c>
      <c r="CR73" s="13">
        <v>45</v>
      </c>
      <c r="CS73" s="13">
        <v>0</v>
      </c>
      <c r="CT73" s="13">
        <v>1125</v>
      </c>
      <c r="CU73" s="13">
        <v>1960</v>
      </c>
    </row>
    <row r="74" spans="1:99" x14ac:dyDescent="0.45">
      <c r="A74">
        <v>87</v>
      </c>
      <c r="B74" t="s">
        <v>473</v>
      </c>
      <c r="C74" t="s">
        <v>474</v>
      </c>
      <c r="D74" s="13">
        <v>10564</v>
      </c>
      <c r="E74" s="13">
        <v>1862</v>
      </c>
      <c r="F74" s="13">
        <v>1561</v>
      </c>
      <c r="G74" s="13">
        <v>0</v>
      </c>
      <c r="H74" s="13">
        <f t="shared" si="28"/>
        <v>1561</v>
      </c>
      <c r="I74" s="23">
        <f t="shared" si="37"/>
        <v>9.2661791583982392E-4</v>
      </c>
      <c r="J74" s="22">
        <f>H74/$CO74</f>
        <v>8.3632467184570056E-2</v>
      </c>
      <c r="K74" s="22">
        <f>H74/$CT74</f>
        <v>2.1680555555555556</v>
      </c>
      <c r="L74" s="13">
        <v>0</v>
      </c>
      <c r="M74" s="13">
        <v>0</v>
      </c>
      <c r="N74" s="13">
        <v>1461</v>
      </c>
      <c r="O74" s="13">
        <v>15448</v>
      </c>
      <c r="P74" s="13">
        <v>110749</v>
      </c>
      <c r="Q74" s="23">
        <f t="shared" si="38"/>
        <v>6.7499824163655912E-3</v>
      </c>
      <c r="R74" s="22">
        <f>P74/$CO74</f>
        <v>5.9335119207072058</v>
      </c>
      <c r="S74" s="22">
        <f>P74/$CT74</f>
        <v>153.81805555555556</v>
      </c>
      <c r="T74" s="13">
        <v>3244</v>
      </c>
      <c r="U74" s="23">
        <f t="shared" si="39"/>
        <v>6.525909005412441E-4</v>
      </c>
      <c r="V74" s="22">
        <f>T74/$CO74</f>
        <v>0.17380123225287972</v>
      </c>
      <c r="W74" s="22">
        <f>T74/$CT74</f>
        <v>4.5055555555555555</v>
      </c>
      <c r="X74" s="13">
        <v>15061</v>
      </c>
      <c r="Y74" s="13">
        <v>395</v>
      </c>
      <c r="Z74" s="13">
        <v>157</v>
      </c>
      <c r="AA74" s="13">
        <v>145054</v>
      </c>
      <c r="AB74" s="13">
        <f>H74+AW74</f>
        <v>1850</v>
      </c>
      <c r="AC74" s="23">
        <f t="shared" si="40"/>
        <v>5.5724704297609683E-4</v>
      </c>
      <c r="AD74" s="22">
        <f t="shared" si="29"/>
        <v>9.9115992499330299E-2</v>
      </c>
      <c r="AE74" s="22">
        <f t="shared" si="30"/>
        <v>2.5694444444444446</v>
      </c>
      <c r="AF74" s="13">
        <f>O74+AA74</f>
        <v>160502</v>
      </c>
      <c r="AG74" s="13">
        <f t="shared" si="41"/>
        <v>159950</v>
      </c>
      <c r="AH74" s="23">
        <f t="shared" si="42"/>
        <v>4.6744556531367453E-3</v>
      </c>
      <c r="AI74" s="22">
        <f t="shared" si="31"/>
        <v>8.5695151352799357</v>
      </c>
      <c r="AJ74" s="22">
        <f t="shared" si="32"/>
        <v>222.15277777777777</v>
      </c>
      <c r="AK74" s="13">
        <f>AF74-AB74-P74-Y74-Z74</f>
        <v>47351</v>
      </c>
      <c r="AL74" s="23">
        <f t="shared" si="43"/>
        <v>3.2676833835563707E-3</v>
      </c>
      <c r="AM74" s="22">
        <f t="shared" si="33"/>
        <v>2.5368872220733993</v>
      </c>
      <c r="AN74" s="22">
        <f t="shared" si="34"/>
        <v>65.765277777777783</v>
      </c>
      <c r="AO74" s="13">
        <v>71</v>
      </c>
      <c r="AP74" s="13">
        <v>20</v>
      </c>
      <c r="AQ74" s="13">
        <v>0</v>
      </c>
      <c r="AR74" s="13">
        <v>80</v>
      </c>
      <c r="AS74" s="13">
        <v>13</v>
      </c>
      <c r="AT74" s="13">
        <v>105</v>
      </c>
      <c r="AU74" s="13">
        <v>0</v>
      </c>
      <c r="AV74" s="13">
        <v>0</v>
      </c>
      <c r="AW74" s="13">
        <f t="shared" si="35"/>
        <v>289</v>
      </c>
      <c r="AX74" s="23">
        <f t="shared" si="27"/>
        <v>1.2467106682196626E-2</v>
      </c>
      <c r="AY74" s="22">
        <f t="shared" si="36"/>
        <v>1.5483525314760247E-2</v>
      </c>
      <c r="AZ74" s="22">
        <f t="shared" si="44"/>
        <v>0.40138888888888891</v>
      </c>
      <c r="BA74" s="13">
        <v>3</v>
      </c>
      <c r="BB74" s="13">
        <v>292</v>
      </c>
      <c r="BC74" s="13">
        <v>314</v>
      </c>
      <c r="BD74" s="13">
        <v>0</v>
      </c>
      <c r="BE74" s="13">
        <v>1569</v>
      </c>
      <c r="BF74" s="13">
        <v>0</v>
      </c>
      <c r="BG74" s="13">
        <v>209</v>
      </c>
      <c r="BH74" s="13">
        <v>89</v>
      </c>
      <c r="BI74" s="13">
        <v>2473</v>
      </c>
      <c r="BJ74" s="13">
        <v>694</v>
      </c>
      <c r="BK74" s="13">
        <v>0</v>
      </c>
      <c r="BL74" s="13">
        <v>0</v>
      </c>
      <c r="BM74" s="13">
        <v>0</v>
      </c>
      <c r="BN74" s="13">
        <v>694</v>
      </c>
      <c r="BO74" s="13">
        <v>0</v>
      </c>
      <c r="BP74" s="13">
        <v>0</v>
      </c>
      <c r="BQ74" s="13">
        <v>77</v>
      </c>
      <c r="BR74" s="13">
        <v>77</v>
      </c>
      <c r="BS74" s="13"/>
      <c r="BT74" s="13">
        <v>435</v>
      </c>
      <c r="BU74" s="13"/>
      <c r="BV74" s="13">
        <v>1436</v>
      </c>
      <c r="BW74" s="13">
        <v>1385</v>
      </c>
      <c r="BX74" s="13">
        <v>3256</v>
      </c>
      <c r="BY74" s="13">
        <v>3838</v>
      </c>
      <c r="BZ74" s="13">
        <v>1109</v>
      </c>
      <c r="CA74" s="13">
        <v>4947</v>
      </c>
      <c r="CB74" s="13"/>
      <c r="CC74" s="13">
        <v>392</v>
      </c>
      <c r="CD74" s="13">
        <v>227</v>
      </c>
      <c r="CE74" s="13">
        <v>1062</v>
      </c>
      <c r="CF74" s="13">
        <v>0</v>
      </c>
      <c r="CG74" s="13">
        <v>5177</v>
      </c>
      <c r="CH74" s="13">
        <v>15061</v>
      </c>
      <c r="CI74" s="13">
        <v>395</v>
      </c>
      <c r="CJ74" s="13"/>
      <c r="CK74" s="13">
        <v>10375</v>
      </c>
      <c r="CL74" s="13">
        <v>8280</v>
      </c>
      <c r="CM74" s="13">
        <v>15</v>
      </c>
      <c r="CN74" s="13">
        <v>0</v>
      </c>
      <c r="CO74" s="13">
        <v>18665</v>
      </c>
      <c r="CP74" s="13">
        <v>0</v>
      </c>
      <c r="CQ74" s="13">
        <v>720</v>
      </c>
      <c r="CR74" s="13">
        <v>0</v>
      </c>
      <c r="CS74" s="13">
        <v>0</v>
      </c>
      <c r="CT74" s="13">
        <v>720</v>
      </c>
      <c r="CU74" s="13">
        <v>1780</v>
      </c>
    </row>
    <row r="75" spans="1:99" x14ac:dyDescent="0.45">
      <c r="A75">
        <v>88</v>
      </c>
      <c r="B75" t="s">
        <v>233</v>
      </c>
      <c r="C75" t="s">
        <v>234</v>
      </c>
      <c r="D75" s="13">
        <v>11583</v>
      </c>
      <c r="E75" s="13">
        <v>264</v>
      </c>
      <c r="F75" s="13">
        <v>4033</v>
      </c>
      <c r="G75" s="13">
        <v>3884</v>
      </c>
      <c r="H75" s="13">
        <f t="shared" si="28"/>
        <v>7917</v>
      </c>
      <c r="I75" s="23">
        <f t="shared" si="37"/>
        <v>4.6995733758513044E-3</v>
      </c>
      <c r="J75" s="22">
        <f>H75/$CO75</f>
        <v>0.32607084019769356</v>
      </c>
      <c r="K75" s="22">
        <f>H75/$CT75</f>
        <v>4.0392857142857146</v>
      </c>
      <c r="L75" s="13">
        <v>26</v>
      </c>
      <c r="M75" s="13">
        <v>0</v>
      </c>
      <c r="N75" s="13">
        <v>2741</v>
      </c>
      <c r="O75" s="13">
        <v>22531</v>
      </c>
      <c r="P75" s="13">
        <v>171023</v>
      </c>
      <c r="Q75" s="23">
        <f t="shared" si="38"/>
        <v>1.0423590667131014E-2</v>
      </c>
      <c r="R75" s="22">
        <f>P75/$CO75</f>
        <v>7.0437808896210869</v>
      </c>
      <c r="S75" s="22">
        <f>P75/$CT75</f>
        <v>87.256632653061232</v>
      </c>
      <c r="T75" s="13">
        <v>8788</v>
      </c>
      <c r="U75" s="23">
        <f t="shared" si="39"/>
        <v>1.7678695542405836E-3</v>
      </c>
      <c r="V75" s="22">
        <f>T75/$CO75</f>
        <v>0.36194398682042833</v>
      </c>
      <c r="W75" s="22">
        <f>T75/$CT75</f>
        <v>4.4836734693877549</v>
      </c>
      <c r="X75" s="13">
        <v>67382</v>
      </c>
      <c r="Y75" s="13">
        <v>1691</v>
      </c>
      <c r="Z75" s="13">
        <v>368</v>
      </c>
      <c r="AA75" s="13">
        <v>271783</v>
      </c>
      <c r="AB75" s="13">
        <f>H75+AW75</f>
        <v>10943</v>
      </c>
      <c r="AC75" s="23">
        <f t="shared" si="40"/>
        <v>3.2961915628580687E-3</v>
      </c>
      <c r="AD75" s="22">
        <f t="shared" si="29"/>
        <v>0.4507001647446458</v>
      </c>
      <c r="AE75" s="22">
        <f t="shared" si="30"/>
        <v>5.5831632653061227</v>
      </c>
      <c r="AF75" s="13">
        <f>O75+AA75</f>
        <v>294314</v>
      </c>
      <c r="AG75" s="13">
        <f t="shared" si="41"/>
        <v>292255</v>
      </c>
      <c r="AH75" s="23">
        <f t="shared" si="42"/>
        <v>8.5410005433415419E-3</v>
      </c>
      <c r="AI75" s="22">
        <f t="shared" si="31"/>
        <v>12.036861614497528</v>
      </c>
      <c r="AJ75" s="22">
        <f t="shared" si="32"/>
        <v>149.10969387755102</v>
      </c>
      <c r="AK75" s="13">
        <f>AF75-AB75-P75-Y75-Z75</f>
        <v>110289</v>
      </c>
      <c r="AL75" s="23">
        <f t="shared" si="43"/>
        <v>7.6110226328704482E-3</v>
      </c>
      <c r="AM75" s="22">
        <f t="shared" si="33"/>
        <v>4.5423805601317957</v>
      </c>
      <c r="AN75" s="22">
        <f t="shared" si="34"/>
        <v>56.269897959183673</v>
      </c>
      <c r="AO75" s="13">
        <v>243</v>
      </c>
      <c r="AP75" s="13">
        <v>0</v>
      </c>
      <c r="AQ75" s="13">
        <v>432</v>
      </c>
      <c r="AR75" s="13">
        <v>319</v>
      </c>
      <c r="AS75" s="13">
        <v>15</v>
      </c>
      <c r="AT75" s="13">
        <v>229</v>
      </c>
      <c r="AU75" s="13">
        <v>1159</v>
      </c>
      <c r="AV75" s="13">
        <v>629</v>
      </c>
      <c r="AW75" s="13">
        <f t="shared" si="35"/>
        <v>3026</v>
      </c>
      <c r="AX75" s="23">
        <f t="shared" si="27"/>
        <v>0.13053794055476467</v>
      </c>
      <c r="AY75" s="22">
        <f t="shared" si="36"/>
        <v>0.12462932454695222</v>
      </c>
      <c r="AZ75" s="22">
        <f t="shared" si="44"/>
        <v>1.5438775510204081</v>
      </c>
      <c r="BA75" s="13">
        <v>282</v>
      </c>
      <c r="BB75" s="13">
        <v>3308</v>
      </c>
      <c r="BC75" s="13">
        <v>384</v>
      </c>
      <c r="BD75" s="13">
        <v>57</v>
      </c>
      <c r="BE75" s="13">
        <v>2164</v>
      </c>
      <c r="BF75" s="13">
        <v>0</v>
      </c>
      <c r="BG75" s="13">
        <v>494</v>
      </c>
      <c r="BH75" s="13">
        <v>87</v>
      </c>
      <c r="BI75" s="13">
        <v>6494</v>
      </c>
      <c r="BJ75" s="13">
        <v>1428</v>
      </c>
      <c r="BK75" s="13">
        <v>0</v>
      </c>
      <c r="BL75" s="13">
        <v>243</v>
      </c>
      <c r="BM75" s="13">
        <v>223</v>
      </c>
      <c r="BN75" s="13">
        <v>1894</v>
      </c>
      <c r="BO75" s="13">
        <v>0</v>
      </c>
      <c r="BP75" s="13">
        <v>8</v>
      </c>
      <c r="BQ75" s="13">
        <v>392</v>
      </c>
      <c r="BR75" s="13">
        <v>400</v>
      </c>
      <c r="BS75" s="13"/>
      <c r="BT75" s="13">
        <v>8102</v>
      </c>
      <c r="BU75" s="13"/>
      <c r="BV75" s="13">
        <v>1422</v>
      </c>
      <c r="BW75" s="13">
        <v>16496</v>
      </c>
      <c r="BX75" s="13">
        <v>26020</v>
      </c>
      <c r="BY75" s="13">
        <v>29523</v>
      </c>
      <c r="BZ75" s="13">
        <v>4557</v>
      </c>
      <c r="CA75" s="13">
        <v>34080</v>
      </c>
      <c r="CB75" s="13"/>
      <c r="CC75" s="13">
        <v>544</v>
      </c>
      <c r="CD75" s="13">
        <v>82</v>
      </c>
      <c r="CE75" s="13">
        <v>396</v>
      </c>
      <c r="CF75" s="13">
        <v>92</v>
      </c>
      <c r="CG75" s="13">
        <v>6168</v>
      </c>
      <c r="CH75" s="13">
        <v>67382</v>
      </c>
      <c r="CI75" s="13">
        <v>1691</v>
      </c>
      <c r="CJ75" s="13"/>
      <c r="CK75" s="13">
        <v>14010</v>
      </c>
      <c r="CL75" s="13">
        <v>10270</v>
      </c>
      <c r="CM75" s="13">
        <v>0</v>
      </c>
      <c r="CN75" s="13">
        <v>0</v>
      </c>
      <c r="CO75" s="13">
        <v>24280</v>
      </c>
      <c r="CP75" s="13">
        <v>0</v>
      </c>
      <c r="CQ75" s="13">
        <v>1960</v>
      </c>
      <c r="CR75" s="13">
        <v>0</v>
      </c>
      <c r="CS75" s="13">
        <v>0</v>
      </c>
      <c r="CT75" s="13">
        <v>1960</v>
      </c>
      <c r="CU75" s="13">
        <v>3430</v>
      </c>
    </row>
    <row r="76" spans="1:99" x14ac:dyDescent="0.45">
      <c r="A76">
        <v>89</v>
      </c>
      <c r="B76" t="s">
        <v>457</v>
      </c>
      <c r="C76" t="s">
        <v>458</v>
      </c>
      <c r="D76" s="13">
        <v>4989</v>
      </c>
      <c r="E76" s="13">
        <v>1410</v>
      </c>
      <c r="F76" s="13">
        <v>165</v>
      </c>
      <c r="G76" s="13">
        <v>10</v>
      </c>
      <c r="H76" s="13">
        <f t="shared" si="28"/>
        <v>175</v>
      </c>
      <c r="I76" s="23">
        <f t="shared" si="37"/>
        <v>1.0388093226903855E-4</v>
      </c>
      <c r="J76" s="22">
        <f>H76/$CO76</f>
        <v>1.7658930373360242E-2</v>
      </c>
      <c r="K76" s="22">
        <f>H76/$CT76</f>
        <v>0.25547445255474455</v>
      </c>
      <c r="L76" s="13">
        <v>0</v>
      </c>
      <c r="M76" s="13">
        <v>0</v>
      </c>
      <c r="N76" s="13">
        <v>642</v>
      </c>
      <c r="O76" s="13">
        <v>7216</v>
      </c>
      <c r="P76" s="13">
        <v>85564</v>
      </c>
      <c r="Q76" s="23">
        <f t="shared" si="38"/>
        <v>5.2149951283885672E-3</v>
      </c>
      <c r="R76" s="22">
        <f>P76/$CO76</f>
        <v>8.6341069626639761</v>
      </c>
      <c r="S76" s="22">
        <f>P76/$CT76</f>
        <v>124.91094890510949</v>
      </c>
      <c r="T76" s="13">
        <v>250</v>
      </c>
      <c r="U76" s="23">
        <f t="shared" si="39"/>
        <v>5.029214708240167E-5</v>
      </c>
      <c r="V76" s="22">
        <f>T76/$CO76</f>
        <v>2.5227043390514632E-2</v>
      </c>
      <c r="W76" s="22">
        <f>T76/$CT76</f>
        <v>0.36496350364963503</v>
      </c>
      <c r="X76" s="13">
        <v>19634</v>
      </c>
      <c r="Y76" s="13">
        <v>137</v>
      </c>
      <c r="Z76" s="13">
        <v>402</v>
      </c>
      <c r="AA76" s="13">
        <v>113203</v>
      </c>
      <c r="AB76" s="13">
        <f>H76+AW76</f>
        <v>175</v>
      </c>
      <c r="AC76" s="23">
        <f t="shared" si="40"/>
        <v>5.2712558119360508E-5</v>
      </c>
      <c r="AD76" s="22">
        <f t="shared" si="29"/>
        <v>1.7658930373360242E-2</v>
      </c>
      <c r="AE76" s="22">
        <f t="shared" si="30"/>
        <v>0.25547445255474455</v>
      </c>
      <c r="AF76" s="13">
        <f>O76+AA76</f>
        <v>120419</v>
      </c>
      <c r="AG76" s="13">
        <f t="shared" si="41"/>
        <v>119880</v>
      </c>
      <c r="AH76" s="23">
        <f t="shared" si="42"/>
        <v>3.5034307202127728E-3</v>
      </c>
      <c r="AI76" s="22">
        <f t="shared" si="31"/>
        <v>12.096871846619576</v>
      </c>
      <c r="AJ76" s="22">
        <f t="shared" si="32"/>
        <v>175.00729927007299</v>
      </c>
      <c r="AK76" s="13">
        <f>AF76-AB76-P76-Y76-Z76</f>
        <v>34141</v>
      </c>
      <c r="AL76" s="23">
        <f t="shared" si="43"/>
        <v>2.3560638296550875E-3</v>
      </c>
      <c r="AM76" s="22">
        <f t="shared" si="33"/>
        <v>3.4451059535822401</v>
      </c>
      <c r="AN76" s="22">
        <f t="shared" si="34"/>
        <v>49.840875912408762</v>
      </c>
      <c r="AO76" s="13">
        <v>0</v>
      </c>
      <c r="AP76" s="13">
        <v>0</v>
      </c>
      <c r="AQ76" s="13">
        <v>0</v>
      </c>
      <c r="AR76" s="13">
        <v>0</v>
      </c>
      <c r="AS76" s="13">
        <v>0</v>
      </c>
      <c r="AT76" s="13">
        <v>0</v>
      </c>
      <c r="AU76" s="13">
        <v>0</v>
      </c>
      <c r="AV76" s="13">
        <v>0</v>
      </c>
      <c r="AW76" s="13">
        <f t="shared" si="35"/>
        <v>0</v>
      </c>
      <c r="AX76" s="23">
        <f t="shared" si="27"/>
        <v>0</v>
      </c>
      <c r="AY76" s="22">
        <f t="shared" si="36"/>
        <v>0</v>
      </c>
      <c r="AZ76" s="22">
        <f t="shared" si="44"/>
        <v>0</v>
      </c>
      <c r="BA76" s="13">
        <v>0</v>
      </c>
      <c r="BB76" s="13">
        <v>0</v>
      </c>
      <c r="BC76" s="13">
        <v>41</v>
      </c>
      <c r="BD76" s="13">
        <v>76</v>
      </c>
      <c r="BE76" s="13">
        <v>47</v>
      </c>
      <c r="BF76" s="13">
        <v>0</v>
      </c>
      <c r="BG76" s="13">
        <v>0</v>
      </c>
      <c r="BH76" s="13">
        <v>0</v>
      </c>
      <c r="BI76" s="13">
        <v>164</v>
      </c>
      <c r="BJ76" s="13">
        <v>64</v>
      </c>
      <c r="BK76" s="13">
        <v>0</v>
      </c>
      <c r="BL76" s="13">
        <v>0</v>
      </c>
      <c r="BM76" s="13">
        <v>0</v>
      </c>
      <c r="BN76" s="13">
        <v>64</v>
      </c>
      <c r="BO76" s="13">
        <v>22</v>
      </c>
      <c r="BP76" s="13">
        <v>0</v>
      </c>
      <c r="BQ76" s="13">
        <v>0</v>
      </c>
      <c r="BR76" s="13">
        <v>22</v>
      </c>
      <c r="BS76" s="13"/>
      <c r="BT76" s="13">
        <v>133</v>
      </c>
      <c r="BU76" s="13"/>
      <c r="BV76" s="13">
        <v>284</v>
      </c>
      <c r="BW76" s="13">
        <v>537</v>
      </c>
      <c r="BX76" s="13">
        <v>954</v>
      </c>
      <c r="BY76" s="13">
        <v>10598</v>
      </c>
      <c r="BZ76" s="13">
        <v>1734</v>
      </c>
      <c r="CA76" s="13">
        <v>12332</v>
      </c>
      <c r="CB76" s="13"/>
      <c r="CC76" s="13">
        <v>0</v>
      </c>
      <c r="CD76" s="13">
        <v>0</v>
      </c>
      <c r="CE76" s="13">
        <v>4045</v>
      </c>
      <c r="CF76" s="13">
        <v>0</v>
      </c>
      <c r="CG76" s="13">
        <v>2303</v>
      </c>
      <c r="CH76" s="13">
        <v>19634</v>
      </c>
      <c r="CI76" s="13">
        <v>137</v>
      </c>
      <c r="CJ76" s="13"/>
      <c r="CK76" s="13">
        <v>4390</v>
      </c>
      <c r="CL76" s="13">
        <v>5520</v>
      </c>
      <c r="CM76" s="13">
        <v>0</v>
      </c>
      <c r="CN76" s="13">
        <v>0</v>
      </c>
      <c r="CO76" s="13">
        <v>9910</v>
      </c>
      <c r="CP76" s="13">
        <v>0</v>
      </c>
      <c r="CQ76" s="13">
        <v>680</v>
      </c>
      <c r="CR76" s="13">
        <v>5</v>
      </c>
      <c r="CS76" s="13">
        <v>0</v>
      </c>
      <c r="CT76" s="13">
        <v>685</v>
      </c>
      <c r="CU76" s="13">
        <v>1290</v>
      </c>
    </row>
    <row r="77" spans="1:99" x14ac:dyDescent="0.45">
      <c r="A77">
        <v>89</v>
      </c>
      <c r="B77" t="s">
        <v>425</v>
      </c>
      <c r="C77" t="s">
        <v>426</v>
      </c>
      <c r="D77" s="13">
        <v>1020</v>
      </c>
      <c r="E77" s="13">
        <v>406</v>
      </c>
      <c r="F77" s="13">
        <v>55</v>
      </c>
      <c r="G77" s="13">
        <v>270</v>
      </c>
      <c r="H77" s="13">
        <f t="shared" si="28"/>
        <v>325</v>
      </c>
      <c r="I77" s="23">
        <f t="shared" si="37"/>
        <v>1.929217313567859E-4</v>
      </c>
      <c r="J77" s="22">
        <f>H77/$CO77</f>
        <v>0.28260869565217389</v>
      </c>
      <c r="K77" s="22">
        <f>H77/$CT77</f>
        <v>5.416666666666667</v>
      </c>
      <c r="L77" s="13">
        <v>0</v>
      </c>
      <c r="M77" s="13">
        <v>0</v>
      </c>
      <c r="N77" s="13">
        <v>123</v>
      </c>
      <c r="O77" s="13">
        <v>1874</v>
      </c>
      <c r="P77" s="13">
        <v>11309</v>
      </c>
      <c r="Q77" s="23">
        <f t="shared" si="38"/>
        <v>6.8926627912377066E-4</v>
      </c>
      <c r="R77" s="22">
        <f>P77/$CO77</f>
        <v>9.83391304347826</v>
      </c>
      <c r="S77" s="22">
        <f>P77/$CT77</f>
        <v>188.48333333333332</v>
      </c>
      <c r="T77" s="13">
        <v>148</v>
      </c>
      <c r="U77" s="23">
        <f t="shared" si="39"/>
        <v>2.9772951072781791E-5</v>
      </c>
      <c r="V77" s="22">
        <f>T77/$CO77</f>
        <v>0.12869565217391304</v>
      </c>
      <c r="W77" s="22">
        <f>T77/$CT77</f>
        <v>2.4666666666666668</v>
      </c>
      <c r="X77" s="13">
        <v>5474</v>
      </c>
      <c r="Y77" s="13">
        <v>58</v>
      </c>
      <c r="Z77" s="13">
        <v>2180</v>
      </c>
      <c r="AA77" s="13">
        <v>21043</v>
      </c>
      <c r="AB77" s="13">
        <f>H77+AW77</f>
        <v>325</v>
      </c>
      <c r="AC77" s="23">
        <f t="shared" si="40"/>
        <v>9.7894750793098084E-5</v>
      </c>
      <c r="AD77" s="22">
        <f t="shared" si="29"/>
        <v>0.28260869565217389</v>
      </c>
      <c r="AE77" s="22">
        <f t="shared" si="30"/>
        <v>5.416666666666667</v>
      </c>
      <c r="AF77" s="13">
        <f>O77+AA77</f>
        <v>22917</v>
      </c>
      <c r="AG77" s="13">
        <f t="shared" si="41"/>
        <v>20679</v>
      </c>
      <c r="AH77" s="23">
        <f t="shared" si="42"/>
        <v>6.0433303189255866E-4</v>
      </c>
      <c r="AI77" s="22">
        <f t="shared" si="31"/>
        <v>17.981739130434782</v>
      </c>
      <c r="AJ77" s="22">
        <f t="shared" si="32"/>
        <v>344.65</v>
      </c>
      <c r="AK77" s="13">
        <f>AF77-AB77-P77-Y77-Z77</f>
        <v>9045</v>
      </c>
      <c r="AL77" s="23">
        <f t="shared" si="43"/>
        <v>6.241937066644289E-4</v>
      </c>
      <c r="AM77" s="22">
        <f t="shared" si="33"/>
        <v>7.8652173913043475</v>
      </c>
      <c r="AN77" s="22">
        <f t="shared" si="34"/>
        <v>150.75</v>
      </c>
      <c r="AO77" s="13">
        <v>0</v>
      </c>
      <c r="AP77" s="13">
        <v>0</v>
      </c>
      <c r="AQ77" s="13">
        <v>0</v>
      </c>
      <c r="AR77" s="13">
        <v>0</v>
      </c>
      <c r="AS77" s="13">
        <v>0</v>
      </c>
      <c r="AT77" s="13">
        <v>0</v>
      </c>
      <c r="AU77" s="13">
        <v>0</v>
      </c>
      <c r="AV77" s="13">
        <v>0</v>
      </c>
      <c r="AW77" s="13">
        <f t="shared" si="35"/>
        <v>0</v>
      </c>
      <c r="AX77" s="23">
        <f t="shared" si="27"/>
        <v>0</v>
      </c>
      <c r="AY77" s="22">
        <f t="shared" si="36"/>
        <v>0</v>
      </c>
      <c r="AZ77" s="22">
        <f t="shared" si="44"/>
        <v>0</v>
      </c>
      <c r="BA77" s="13">
        <v>0</v>
      </c>
      <c r="BB77" s="13">
        <v>0</v>
      </c>
      <c r="BC77" s="13">
        <v>0</v>
      </c>
      <c r="BD77" s="13">
        <v>93</v>
      </c>
      <c r="BE77" s="13">
        <v>0</v>
      </c>
      <c r="BF77" s="13">
        <v>0</v>
      </c>
      <c r="BG77" s="13">
        <v>52</v>
      </c>
      <c r="BH77" s="13">
        <v>3</v>
      </c>
      <c r="BI77" s="13">
        <v>148</v>
      </c>
      <c r="BJ77" s="13">
        <v>0</v>
      </c>
      <c r="BK77" s="13">
        <v>0</v>
      </c>
      <c r="BL77" s="13">
        <v>0</v>
      </c>
      <c r="BM77" s="13">
        <v>0</v>
      </c>
      <c r="BN77" s="13">
        <v>0</v>
      </c>
      <c r="BO77" s="13">
        <v>0</v>
      </c>
      <c r="BP77" s="13">
        <v>0</v>
      </c>
      <c r="BQ77" s="13">
        <v>0</v>
      </c>
      <c r="BR77" s="13">
        <v>0</v>
      </c>
      <c r="BS77" s="13"/>
      <c r="BT77" s="13">
        <v>0</v>
      </c>
      <c r="BU77" s="13"/>
      <c r="BV77" s="13">
        <v>0</v>
      </c>
      <c r="BW77" s="13">
        <v>418</v>
      </c>
      <c r="BX77" s="13">
        <v>418</v>
      </c>
      <c r="BY77" s="13">
        <v>2524</v>
      </c>
      <c r="BZ77" s="13">
        <v>1036</v>
      </c>
      <c r="CA77" s="13">
        <v>3560</v>
      </c>
      <c r="CB77" s="13"/>
      <c r="CC77" s="13">
        <v>0</v>
      </c>
      <c r="CD77" s="13">
        <v>260</v>
      </c>
      <c r="CE77" s="13">
        <v>0</v>
      </c>
      <c r="CF77" s="13">
        <v>0</v>
      </c>
      <c r="CG77" s="13">
        <v>1236</v>
      </c>
      <c r="CH77" s="13">
        <v>5474</v>
      </c>
      <c r="CI77" s="13">
        <v>58</v>
      </c>
      <c r="CJ77" s="13"/>
      <c r="CK77" s="13">
        <v>575</v>
      </c>
      <c r="CL77" s="13">
        <v>570</v>
      </c>
      <c r="CM77" s="13">
        <v>5</v>
      </c>
      <c r="CN77" s="13">
        <v>0</v>
      </c>
      <c r="CO77" s="13">
        <v>1150</v>
      </c>
      <c r="CP77" s="13">
        <v>0</v>
      </c>
      <c r="CQ77" s="13">
        <v>55</v>
      </c>
      <c r="CR77" s="13">
        <v>0</v>
      </c>
      <c r="CS77" s="13">
        <v>0</v>
      </c>
      <c r="CT77" s="13">
        <v>60</v>
      </c>
      <c r="CU77" s="13">
        <v>240</v>
      </c>
    </row>
    <row r="78" spans="1:99" x14ac:dyDescent="0.45">
      <c r="A78">
        <v>91</v>
      </c>
      <c r="B78" t="s">
        <v>187</v>
      </c>
      <c r="C78" t="s">
        <v>188</v>
      </c>
      <c r="D78" s="13">
        <v>9416</v>
      </c>
      <c r="E78" s="13">
        <v>4956</v>
      </c>
      <c r="F78" s="13">
        <v>1007</v>
      </c>
      <c r="G78" s="13">
        <v>0</v>
      </c>
      <c r="H78" s="13">
        <f t="shared" si="28"/>
        <v>1007</v>
      </c>
      <c r="I78" s="23">
        <f t="shared" si="37"/>
        <v>5.9776056454241046E-4</v>
      </c>
      <c r="J78" s="22">
        <f>H78/$CO78</f>
        <v>5.2598589710107078E-2</v>
      </c>
      <c r="K78" s="22">
        <f>H78/$CT78</f>
        <v>0.6897260273972603</v>
      </c>
      <c r="L78" s="13">
        <v>5841</v>
      </c>
      <c r="M78" s="13">
        <v>91</v>
      </c>
      <c r="N78" s="13">
        <v>900</v>
      </c>
      <c r="O78" s="13">
        <v>22211</v>
      </c>
      <c r="P78" s="13">
        <v>142899</v>
      </c>
      <c r="Q78" s="23">
        <f t="shared" si="38"/>
        <v>8.7094758175353879E-3</v>
      </c>
      <c r="R78" s="22">
        <f>P78/$CO78</f>
        <v>7.4640376077304778</v>
      </c>
      <c r="S78" s="22">
        <f>P78/$CT78</f>
        <v>97.876027397260273</v>
      </c>
      <c r="T78" s="13">
        <v>1774</v>
      </c>
      <c r="U78" s="23">
        <f t="shared" si="39"/>
        <v>3.5687307569672228E-4</v>
      </c>
      <c r="V78" s="22">
        <f>T78/$CO78</f>
        <v>9.2661269260903636E-2</v>
      </c>
      <c r="W78" s="22">
        <f>T78/$CT78</f>
        <v>1.215068493150685</v>
      </c>
      <c r="X78" s="13">
        <v>24647</v>
      </c>
      <c r="Y78" s="13">
        <v>917</v>
      </c>
      <c r="Z78" s="13">
        <v>5</v>
      </c>
      <c r="AA78" s="13">
        <v>192453</v>
      </c>
      <c r="AB78" s="13">
        <f>H78+AW78</f>
        <v>1160</v>
      </c>
      <c r="AC78" s="23">
        <f t="shared" si="40"/>
        <v>3.4940895667690393E-4</v>
      </c>
      <c r="AD78" s="22">
        <f t="shared" si="29"/>
        <v>6.0590232436667536E-2</v>
      </c>
      <c r="AE78" s="22">
        <f t="shared" si="30"/>
        <v>0.79452054794520544</v>
      </c>
      <c r="AF78" s="13">
        <f>O78+AA78</f>
        <v>214664</v>
      </c>
      <c r="AG78" s="13">
        <f t="shared" si="41"/>
        <v>213742</v>
      </c>
      <c r="AH78" s="23">
        <f t="shared" si="42"/>
        <v>6.246498907238226E-3</v>
      </c>
      <c r="AI78" s="22">
        <f t="shared" si="31"/>
        <v>11.164377121963959</v>
      </c>
      <c r="AJ78" s="22">
        <f t="shared" si="32"/>
        <v>146.3986301369863</v>
      </c>
      <c r="AK78" s="13">
        <f>AF78-AB78-P78-Y78-Z78</f>
        <v>69683</v>
      </c>
      <c r="AL78" s="23">
        <f t="shared" si="43"/>
        <v>4.8088103992810832E-3</v>
      </c>
      <c r="AM78" s="22">
        <f t="shared" si="33"/>
        <v>3.639749281796814</v>
      </c>
      <c r="AN78" s="22">
        <f t="shared" si="34"/>
        <v>47.728082191780821</v>
      </c>
      <c r="AO78" s="13">
        <v>0</v>
      </c>
      <c r="AP78" s="13">
        <v>0</v>
      </c>
      <c r="AQ78" s="13">
        <v>23</v>
      </c>
      <c r="AR78" s="13">
        <v>0</v>
      </c>
      <c r="AS78" s="13">
        <v>125</v>
      </c>
      <c r="AT78" s="13">
        <v>1</v>
      </c>
      <c r="AU78" s="13">
        <v>4</v>
      </c>
      <c r="AV78" s="13">
        <v>0</v>
      </c>
      <c r="AW78" s="13">
        <f t="shared" si="35"/>
        <v>153</v>
      </c>
      <c r="AX78" s="23">
        <f t="shared" si="27"/>
        <v>6.6002329493982138E-3</v>
      </c>
      <c r="AY78" s="22">
        <f t="shared" si="36"/>
        <v>7.9916427265604596E-3</v>
      </c>
      <c r="AZ78" s="22">
        <f t="shared" si="44"/>
        <v>0.10479452054794521</v>
      </c>
      <c r="BA78" s="13">
        <v>35</v>
      </c>
      <c r="BB78" s="13">
        <v>188</v>
      </c>
      <c r="BC78" s="13">
        <v>1</v>
      </c>
      <c r="BD78" s="13">
        <v>250</v>
      </c>
      <c r="BE78" s="13">
        <v>533</v>
      </c>
      <c r="BF78" s="13">
        <v>0</v>
      </c>
      <c r="BG78" s="13">
        <v>472</v>
      </c>
      <c r="BH78" s="13">
        <v>128</v>
      </c>
      <c r="BI78" s="13">
        <v>1572</v>
      </c>
      <c r="BJ78" s="13">
        <v>92</v>
      </c>
      <c r="BK78" s="13">
        <v>0</v>
      </c>
      <c r="BL78" s="13">
        <v>0</v>
      </c>
      <c r="BM78" s="13">
        <v>20</v>
      </c>
      <c r="BN78" s="13">
        <v>112</v>
      </c>
      <c r="BO78" s="13">
        <v>0</v>
      </c>
      <c r="BP78" s="13">
        <v>90</v>
      </c>
      <c r="BQ78" s="13">
        <v>0</v>
      </c>
      <c r="BR78" s="13">
        <v>90</v>
      </c>
      <c r="BS78" s="13"/>
      <c r="BT78" s="13">
        <v>3052</v>
      </c>
      <c r="BU78" s="13"/>
      <c r="BV78" s="13">
        <v>1698</v>
      </c>
      <c r="BW78" s="13">
        <v>358</v>
      </c>
      <c r="BX78" s="13">
        <v>5108</v>
      </c>
      <c r="BY78" s="13">
        <v>12789</v>
      </c>
      <c r="BZ78" s="13">
        <v>1661</v>
      </c>
      <c r="CA78" s="13">
        <v>14450</v>
      </c>
      <c r="CB78" s="13"/>
      <c r="CC78" s="13">
        <v>0</v>
      </c>
      <c r="CD78" s="13">
        <v>0</v>
      </c>
      <c r="CE78" s="13">
        <v>748</v>
      </c>
      <c r="CF78" s="13">
        <v>0</v>
      </c>
      <c r="CG78" s="13">
        <v>4341</v>
      </c>
      <c r="CH78" s="13">
        <v>24647</v>
      </c>
      <c r="CI78" s="13">
        <v>917</v>
      </c>
      <c r="CJ78" s="13"/>
      <c r="CK78" s="13">
        <v>11340</v>
      </c>
      <c r="CL78" s="13">
        <v>7810</v>
      </c>
      <c r="CM78" s="13">
        <v>0</v>
      </c>
      <c r="CN78" s="13">
        <v>0</v>
      </c>
      <c r="CO78" s="13">
        <v>19145</v>
      </c>
      <c r="CP78" s="13">
        <v>0</v>
      </c>
      <c r="CQ78" s="13">
        <v>1415</v>
      </c>
      <c r="CR78" s="13">
        <v>45</v>
      </c>
      <c r="CS78" s="13">
        <v>0</v>
      </c>
      <c r="CT78" s="13">
        <v>1460</v>
      </c>
      <c r="CU78" s="13">
        <v>2880</v>
      </c>
    </row>
    <row r="79" spans="1:99" x14ac:dyDescent="0.45">
      <c r="A79">
        <v>92</v>
      </c>
      <c r="B79" t="s">
        <v>499</v>
      </c>
      <c r="C79" t="s">
        <v>500</v>
      </c>
      <c r="D79" s="13">
        <v>3465</v>
      </c>
      <c r="E79" s="13">
        <v>533</v>
      </c>
      <c r="F79" s="13">
        <v>980</v>
      </c>
      <c r="G79" s="13">
        <v>412</v>
      </c>
      <c r="H79" s="13">
        <f t="shared" si="28"/>
        <v>1392</v>
      </c>
      <c r="I79" s="23">
        <f t="shared" si="37"/>
        <v>8.2629861553429524E-4</v>
      </c>
      <c r="J79" s="22">
        <f>H79/$CO79</f>
        <v>0.13816377171215882</v>
      </c>
      <c r="K79" s="22">
        <f>H79/$CT79</f>
        <v>1.4424870466321245</v>
      </c>
      <c r="L79" s="13">
        <v>37</v>
      </c>
      <c r="M79" s="13">
        <v>131</v>
      </c>
      <c r="N79" s="13">
        <v>914</v>
      </c>
      <c r="O79" s="13">
        <v>6472</v>
      </c>
      <c r="P79" s="13">
        <v>76969</v>
      </c>
      <c r="Q79" s="23">
        <f t="shared" si="38"/>
        <v>4.691143004498851E-3</v>
      </c>
      <c r="R79" s="22">
        <f>P79/$CO79</f>
        <v>7.6396029776674936</v>
      </c>
      <c r="S79" s="22">
        <f>P79/$CT79</f>
        <v>79.76062176165803</v>
      </c>
      <c r="T79" s="13">
        <v>1230</v>
      </c>
      <c r="U79" s="23">
        <f t="shared" si="39"/>
        <v>2.4743736364541622E-4</v>
      </c>
      <c r="V79" s="22">
        <f>T79/$CO79</f>
        <v>0.12208436724565756</v>
      </c>
      <c r="W79" s="22">
        <f>T79/$CT79</f>
        <v>1.2746113989637307</v>
      </c>
      <c r="X79" s="13">
        <v>12000</v>
      </c>
      <c r="Y79" s="13">
        <v>220</v>
      </c>
      <c r="Z79" s="13">
        <v>21</v>
      </c>
      <c r="AA79" s="13">
        <v>96912</v>
      </c>
      <c r="AB79" s="13">
        <f>H79+AW79</f>
        <v>1431</v>
      </c>
      <c r="AC79" s="23">
        <f t="shared" si="40"/>
        <v>4.310381181074565E-4</v>
      </c>
      <c r="AD79" s="22">
        <f t="shared" si="29"/>
        <v>0.14203473945409428</v>
      </c>
      <c r="AE79" s="22">
        <f t="shared" si="30"/>
        <v>1.4829015544041451</v>
      </c>
      <c r="AF79" s="13">
        <f>O79+AA79</f>
        <v>103384</v>
      </c>
      <c r="AG79" s="13">
        <f t="shared" si="41"/>
        <v>103143</v>
      </c>
      <c r="AH79" s="23">
        <f t="shared" si="42"/>
        <v>3.0143005903812648E-3</v>
      </c>
      <c r="AI79" s="22">
        <f t="shared" si="31"/>
        <v>10.237518610421835</v>
      </c>
      <c r="AJ79" s="22">
        <f t="shared" si="32"/>
        <v>106.8839378238342</v>
      </c>
      <c r="AK79" s="13">
        <f>AF79-AB79-P79-Y79-Z79</f>
        <v>24743</v>
      </c>
      <c r="AL79" s="23">
        <f t="shared" si="43"/>
        <v>1.7075096610279672E-3</v>
      </c>
      <c r="AM79" s="22">
        <f t="shared" si="33"/>
        <v>2.4558808933002481</v>
      </c>
      <c r="AN79" s="22">
        <f t="shared" si="34"/>
        <v>25.640414507772022</v>
      </c>
      <c r="AO79" s="13">
        <v>3</v>
      </c>
      <c r="AP79" s="13">
        <v>0</v>
      </c>
      <c r="AQ79" s="13">
        <v>32</v>
      </c>
      <c r="AR79" s="13">
        <v>0</v>
      </c>
      <c r="AS79" s="13">
        <v>0</v>
      </c>
      <c r="AT79" s="13">
        <v>4</v>
      </c>
      <c r="AU79" s="13">
        <v>0</v>
      </c>
      <c r="AV79" s="13">
        <v>0</v>
      </c>
      <c r="AW79" s="13">
        <f t="shared" si="35"/>
        <v>39</v>
      </c>
      <c r="AX79" s="23">
        <f t="shared" si="27"/>
        <v>1.6824123204348389E-3</v>
      </c>
      <c r="AY79" s="22">
        <f t="shared" si="36"/>
        <v>3.8709677419354839E-3</v>
      </c>
      <c r="AZ79" s="22">
        <f t="shared" si="44"/>
        <v>4.0414507772020727E-2</v>
      </c>
      <c r="BA79" s="13">
        <v>37</v>
      </c>
      <c r="BB79" s="13">
        <v>76</v>
      </c>
      <c r="BC79" s="13">
        <v>426</v>
      </c>
      <c r="BD79" s="13">
        <v>0</v>
      </c>
      <c r="BE79" s="13">
        <v>407</v>
      </c>
      <c r="BF79" s="13">
        <v>0</v>
      </c>
      <c r="BG79" s="13">
        <v>171</v>
      </c>
      <c r="BH79" s="13">
        <v>-12</v>
      </c>
      <c r="BI79" s="13">
        <v>1068</v>
      </c>
      <c r="BJ79" s="13">
        <v>144</v>
      </c>
      <c r="BK79" s="13">
        <v>18</v>
      </c>
      <c r="BL79" s="13">
        <v>0</v>
      </c>
      <c r="BM79" s="13">
        <v>0</v>
      </c>
      <c r="BN79" s="13">
        <v>162</v>
      </c>
      <c r="BO79" s="13">
        <v>0</v>
      </c>
      <c r="BP79" s="13">
        <v>0</v>
      </c>
      <c r="BQ79" s="13">
        <v>0</v>
      </c>
      <c r="BR79" s="13">
        <v>0</v>
      </c>
      <c r="BS79" s="13"/>
      <c r="BT79" s="13">
        <v>98</v>
      </c>
      <c r="BU79" s="13"/>
      <c r="BV79" s="13">
        <v>6</v>
      </c>
      <c r="BW79" s="13">
        <v>95</v>
      </c>
      <c r="BX79" s="13">
        <v>199</v>
      </c>
      <c r="BY79" s="13">
        <v>6803</v>
      </c>
      <c r="BZ79" s="13">
        <v>1819</v>
      </c>
      <c r="CA79" s="13">
        <v>8622</v>
      </c>
      <c r="CB79" s="13"/>
      <c r="CC79" s="13">
        <v>0</v>
      </c>
      <c r="CD79" s="13">
        <v>0</v>
      </c>
      <c r="CE79" s="13">
        <v>74</v>
      </c>
      <c r="CF79" s="13">
        <v>0</v>
      </c>
      <c r="CG79" s="13">
        <v>3105</v>
      </c>
      <c r="CH79" s="13">
        <v>12000</v>
      </c>
      <c r="CI79" s="13">
        <v>220</v>
      </c>
      <c r="CJ79" s="13"/>
      <c r="CK79" s="13">
        <v>7030</v>
      </c>
      <c r="CL79" s="13">
        <v>3050</v>
      </c>
      <c r="CM79" s="13">
        <v>0</v>
      </c>
      <c r="CN79" s="13">
        <v>0</v>
      </c>
      <c r="CO79" s="13">
        <v>10075</v>
      </c>
      <c r="CP79" s="13">
        <v>5</v>
      </c>
      <c r="CQ79" s="13">
        <v>950</v>
      </c>
      <c r="CR79" s="13">
        <v>10</v>
      </c>
      <c r="CS79" s="13">
        <v>0</v>
      </c>
      <c r="CT79" s="13">
        <v>965</v>
      </c>
      <c r="CU79" s="13">
        <v>2945</v>
      </c>
    </row>
    <row r="80" spans="1:99" x14ac:dyDescent="0.45">
      <c r="A80">
        <v>94</v>
      </c>
      <c r="B80" t="s">
        <v>125</v>
      </c>
      <c r="C80" t="s">
        <v>126</v>
      </c>
      <c r="D80" s="13">
        <v>6269</v>
      </c>
      <c r="E80" s="13">
        <v>593</v>
      </c>
      <c r="F80" s="13">
        <v>3166</v>
      </c>
      <c r="G80" s="13">
        <v>0</v>
      </c>
      <c r="H80" s="13">
        <f t="shared" si="28"/>
        <v>3166</v>
      </c>
      <c r="I80" s="23">
        <f t="shared" si="37"/>
        <v>1.8793544660787203E-3</v>
      </c>
      <c r="J80" s="22">
        <f>H80/$CO80</f>
        <v>0.17706935123042505</v>
      </c>
      <c r="K80" s="22">
        <f>H80/$CT80</f>
        <v>3.3860962566844921</v>
      </c>
      <c r="L80" s="13">
        <v>0</v>
      </c>
      <c r="M80" s="13">
        <v>0</v>
      </c>
      <c r="N80" s="13">
        <v>1094</v>
      </c>
      <c r="O80" s="13">
        <v>11122</v>
      </c>
      <c r="P80" s="13">
        <v>127107</v>
      </c>
      <c r="Q80" s="23">
        <f t="shared" si="38"/>
        <v>7.7469775347586093E-3</v>
      </c>
      <c r="R80" s="22">
        <f>P80/$CO80</f>
        <v>7.1088926174496647</v>
      </c>
      <c r="S80" s="22">
        <f>P80/$CT80</f>
        <v>135.94331550802139</v>
      </c>
      <c r="T80" s="13">
        <v>6575</v>
      </c>
      <c r="U80" s="23">
        <f t="shared" si="39"/>
        <v>1.322683468267164E-3</v>
      </c>
      <c r="V80" s="22">
        <f>T80/$CO80</f>
        <v>0.36772930648769575</v>
      </c>
      <c r="W80" s="22">
        <f>T80/$CT80</f>
        <v>7.0320855614973263</v>
      </c>
      <c r="X80" s="13">
        <v>15115</v>
      </c>
      <c r="Y80" s="13">
        <v>200</v>
      </c>
      <c r="Z80" s="13">
        <v>69</v>
      </c>
      <c r="AA80" s="13">
        <v>160188</v>
      </c>
      <c r="AB80" s="13">
        <f>H80+AW80</f>
        <v>3965</v>
      </c>
      <c r="AC80" s="23">
        <f t="shared" si="40"/>
        <v>1.1943159596757968E-3</v>
      </c>
      <c r="AD80" s="22">
        <f t="shared" si="29"/>
        <v>0.22175615212527963</v>
      </c>
      <c r="AE80" s="22">
        <f t="shared" si="30"/>
        <v>4.2406417112299462</v>
      </c>
      <c r="AF80" s="13">
        <f>O80+AA80</f>
        <v>171310</v>
      </c>
      <c r="AG80" s="13">
        <f t="shared" si="41"/>
        <v>171041</v>
      </c>
      <c r="AH80" s="23">
        <f t="shared" si="42"/>
        <v>4.9985843661654395E-3</v>
      </c>
      <c r="AI80" s="22">
        <f t="shared" si="31"/>
        <v>9.5660514541387016</v>
      </c>
      <c r="AJ80" s="22">
        <f t="shared" si="32"/>
        <v>182.93155080213904</v>
      </c>
      <c r="AK80" s="13">
        <f>AF80-AB80-P80-Y80-Z80</f>
        <v>39969</v>
      </c>
      <c r="AL80" s="23">
        <f t="shared" si="43"/>
        <v>2.7582529863649044E-3</v>
      </c>
      <c r="AM80" s="22">
        <f t="shared" si="33"/>
        <v>2.2354026845637582</v>
      </c>
      <c r="AN80" s="22">
        <f t="shared" si="34"/>
        <v>42.747593582887703</v>
      </c>
      <c r="AO80" s="13">
        <v>0</v>
      </c>
      <c r="AP80" s="13">
        <v>0</v>
      </c>
      <c r="AQ80" s="13">
        <v>127</v>
      </c>
      <c r="AR80" s="13">
        <v>367</v>
      </c>
      <c r="AS80" s="13">
        <v>-28</v>
      </c>
      <c r="AT80" s="13">
        <v>333</v>
      </c>
      <c r="AU80" s="13">
        <v>0</v>
      </c>
      <c r="AV80" s="13">
        <v>0</v>
      </c>
      <c r="AW80" s="13">
        <f t="shared" si="35"/>
        <v>799</v>
      </c>
      <c r="AX80" s="23">
        <f t="shared" ref="AX80:AX107" si="45">AW80/SUM(AW$75:AW$108)</f>
        <v>3.4467883180190673E-2</v>
      </c>
      <c r="AY80" s="22">
        <f t="shared" si="36"/>
        <v>4.4686800894854585E-2</v>
      </c>
      <c r="AZ80" s="22">
        <f t="shared" si="44"/>
        <v>0.8545454545454545</v>
      </c>
      <c r="BA80" s="13">
        <v>123</v>
      </c>
      <c r="BB80" s="13">
        <v>922</v>
      </c>
      <c r="BC80" s="13">
        <v>58</v>
      </c>
      <c r="BD80" s="13">
        <v>653</v>
      </c>
      <c r="BE80" s="13">
        <v>3069</v>
      </c>
      <c r="BF80" s="13">
        <v>0</v>
      </c>
      <c r="BG80" s="13">
        <v>317</v>
      </c>
      <c r="BH80" s="13">
        <v>60</v>
      </c>
      <c r="BI80" s="13">
        <v>5079</v>
      </c>
      <c r="BJ80" s="13">
        <v>1360</v>
      </c>
      <c r="BK80" s="13">
        <v>0</v>
      </c>
      <c r="BL80" s="13">
        <v>0</v>
      </c>
      <c r="BM80" s="13">
        <v>67</v>
      </c>
      <c r="BN80" s="13">
        <v>1427</v>
      </c>
      <c r="BO80" s="13">
        <v>0</v>
      </c>
      <c r="BP80" s="13">
        <v>0</v>
      </c>
      <c r="BQ80" s="13">
        <v>69</v>
      </c>
      <c r="BR80" s="13">
        <v>69</v>
      </c>
      <c r="BS80" s="13"/>
      <c r="BT80" s="13">
        <v>126</v>
      </c>
      <c r="BU80" s="13"/>
      <c r="BV80" s="13">
        <v>0</v>
      </c>
      <c r="BW80" s="13">
        <v>224</v>
      </c>
      <c r="BX80" s="13">
        <v>350</v>
      </c>
      <c r="BY80" s="13">
        <v>9673</v>
      </c>
      <c r="BZ80" s="13">
        <v>121</v>
      </c>
      <c r="CA80" s="13">
        <v>9794</v>
      </c>
      <c r="CB80" s="13"/>
      <c r="CC80" s="13">
        <v>125</v>
      </c>
      <c r="CD80" s="13">
        <v>0</v>
      </c>
      <c r="CE80" s="13">
        <v>0</v>
      </c>
      <c r="CF80" s="13">
        <v>0</v>
      </c>
      <c r="CG80" s="13">
        <v>4846</v>
      </c>
      <c r="CH80" s="13">
        <v>15115</v>
      </c>
      <c r="CI80" s="13">
        <v>200</v>
      </c>
      <c r="CJ80" s="13"/>
      <c r="CK80" s="13">
        <v>9835</v>
      </c>
      <c r="CL80" s="13">
        <v>8015</v>
      </c>
      <c r="CM80" s="13">
        <v>30</v>
      </c>
      <c r="CN80" s="13">
        <v>0</v>
      </c>
      <c r="CO80" s="13">
        <v>17880</v>
      </c>
      <c r="CP80" s="13">
        <v>0</v>
      </c>
      <c r="CQ80" s="13">
        <v>935</v>
      </c>
      <c r="CR80" s="13">
        <v>0</v>
      </c>
      <c r="CS80" s="13">
        <v>0</v>
      </c>
      <c r="CT80" s="13">
        <v>935</v>
      </c>
      <c r="CU80" s="13">
        <v>1865</v>
      </c>
    </row>
    <row r="81" spans="1:99" x14ac:dyDescent="0.45">
      <c r="A81">
        <v>95</v>
      </c>
      <c r="B81" t="s">
        <v>221</v>
      </c>
      <c r="C81" t="s">
        <v>222</v>
      </c>
      <c r="D81" s="13">
        <v>3010</v>
      </c>
      <c r="E81" s="13">
        <v>1278</v>
      </c>
      <c r="F81" s="13">
        <v>775</v>
      </c>
      <c r="G81" s="13">
        <v>0</v>
      </c>
      <c r="H81" s="13">
        <f t="shared" si="28"/>
        <v>775</v>
      </c>
      <c r="I81" s="23">
        <f t="shared" si="37"/>
        <v>4.6004412862002788E-4</v>
      </c>
      <c r="J81" s="22">
        <f>H81/$CO81</f>
        <v>9.3882495457298612E-2</v>
      </c>
      <c r="K81" s="22">
        <f>H81/$CT81</f>
        <v>1.2704918032786885</v>
      </c>
      <c r="L81" s="13">
        <v>125</v>
      </c>
      <c r="M81" s="13">
        <v>604</v>
      </c>
      <c r="N81" s="13">
        <v>1037</v>
      </c>
      <c r="O81" s="13">
        <v>6829</v>
      </c>
      <c r="P81" s="13">
        <v>62530</v>
      </c>
      <c r="Q81" s="23">
        <f t="shared" si="38"/>
        <v>3.8111080054478181E-3</v>
      </c>
      <c r="R81" s="22">
        <f>P81/$CO81</f>
        <v>7.5748031496062991</v>
      </c>
      <c r="S81" s="22">
        <f>P81/$CT81</f>
        <v>102.50819672131148</v>
      </c>
      <c r="T81" s="13">
        <v>1936</v>
      </c>
      <c r="U81" s="23">
        <f t="shared" si="39"/>
        <v>3.8946238700611854E-4</v>
      </c>
      <c r="V81" s="22">
        <f>T81/$CO81</f>
        <v>0.23452453058752271</v>
      </c>
      <c r="W81" s="22">
        <f>T81/$CT81</f>
        <v>3.1737704918032787</v>
      </c>
      <c r="X81" s="13">
        <v>11994</v>
      </c>
      <c r="Y81" s="13">
        <v>410</v>
      </c>
      <c r="Z81" s="13">
        <v>65</v>
      </c>
      <c r="AA81" s="13">
        <v>83764</v>
      </c>
      <c r="AB81" s="13">
        <f>H81+AW81</f>
        <v>843</v>
      </c>
      <c r="AC81" s="23">
        <f t="shared" si="40"/>
        <v>2.5392392282640522E-4</v>
      </c>
      <c r="AD81" s="22">
        <f t="shared" si="29"/>
        <v>0.10211992731677771</v>
      </c>
      <c r="AE81" s="22">
        <f t="shared" si="30"/>
        <v>1.381967213114754</v>
      </c>
      <c r="AF81" s="13">
        <f>O81+AA81</f>
        <v>90593</v>
      </c>
      <c r="AG81" s="13">
        <f t="shared" si="41"/>
        <v>90118</v>
      </c>
      <c r="AH81" s="23">
        <f t="shared" si="42"/>
        <v>2.6336517320998888E-3</v>
      </c>
      <c r="AI81" s="22">
        <f t="shared" si="31"/>
        <v>10.916777710478497</v>
      </c>
      <c r="AJ81" s="22">
        <f t="shared" si="32"/>
        <v>147.73442622950819</v>
      </c>
      <c r="AK81" s="13">
        <f>AF81-AB81-P81-Y81-Z81</f>
        <v>26745</v>
      </c>
      <c r="AL81" s="23">
        <f t="shared" si="43"/>
        <v>1.8456672951619848E-3</v>
      </c>
      <c r="AM81" s="22">
        <f t="shared" si="33"/>
        <v>3.2398546335554208</v>
      </c>
      <c r="AN81" s="22">
        <f t="shared" si="34"/>
        <v>43.844262295081968</v>
      </c>
      <c r="AO81" s="13">
        <v>0</v>
      </c>
      <c r="AP81" s="13">
        <v>0</v>
      </c>
      <c r="AQ81" s="13">
        <v>8</v>
      </c>
      <c r="AR81" s="13">
        <v>0</v>
      </c>
      <c r="AS81" s="13">
        <v>60</v>
      </c>
      <c r="AT81" s="13">
        <v>0</v>
      </c>
      <c r="AU81" s="13">
        <v>0</v>
      </c>
      <c r="AV81" s="13">
        <v>0</v>
      </c>
      <c r="AW81" s="13">
        <f t="shared" si="35"/>
        <v>68</v>
      </c>
      <c r="AX81" s="23">
        <f t="shared" si="45"/>
        <v>2.9334368663992061E-3</v>
      </c>
      <c r="AY81" s="22">
        <f t="shared" si="36"/>
        <v>8.2374318594791041E-3</v>
      </c>
      <c r="AZ81" s="22">
        <f t="shared" si="44"/>
        <v>0.11147540983606558</v>
      </c>
      <c r="BA81" s="13">
        <v>0</v>
      </c>
      <c r="BB81" s="13">
        <v>68</v>
      </c>
      <c r="BC81" s="13">
        <v>41</v>
      </c>
      <c r="BD81" s="13">
        <v>0</v>
      </c>
      <c r="BE81" s="13">
        <v>592</v>
      </c>
      <c r="BF81" s="13">
        <v>3</v>
      </c>
      <c r="BG81" s="13">
        <v>54</v>
      </c>
      <c r="BH81" s="13">
        <v>0</v>
      </c>
      <c r="BI81" s="13">
        <v>758</v>
      </c>
      <c r="BJ81" s="13">
        <v>982</v>
      </c>
      <c r="BK81" s="13">
        <v>0</v>
      </c>
      <c r="BL81" s="13">
        <v>0</v>
      </c>
      <c r="BM81" s="13">
        <v>14</v>
      </c>
      <c r="BN81" s="13">
        <v>996</v>
      </c>
      <c r="BO81" s="13">
        <v>0</v>
      </c>
      <c r="BP81" s="13">
        <v>25</v>
      </c>
      <c r="BQ81" s="13">
        <v>157</v>
      </c>
      <c r="BR81" s="13">
        <v>182</v>
      </c>
      <c r="BS81" s="13"/>
      <c r="BT81" s="13">
        <v>0</v>
      </c>
      <c r="BU81" s="13"/>
      <c r="BV81" s="13">
        <v>0</v>
      </c>
      <c r="BW81" s="13">
        <v>1338</v>
      </c>
      <c r="BX81" s="13">
        <v>1338</v>
      </c>
      <c r="BY81" s="13">
        <v>4692</v>
      </c>
      <c r="BZ81" s="13">
        <v>1200</v>
      </c>
      <c r="CA81" s="13">
        <v>5892</v>
      </c>
      <c r="CB81" s="13"/>
      <c r="CC81" s="13">
        <v>0</v>
      </c>
      <c r="CD81" s="13">
        <v>1210</v>
      </c>
      <c r="CE81" s="13">
        <v>579</v>
      </c>
      <c r="CF81" s="13">
        <v>0</v>
      </c>
      <c r="CG81" s="13">
        <v>2975</v>
      </c>
      <c r="CH81" s="13">
        <v>11994</v>
      </c>
      <c r="CI81" s="13">
        <v>410</v>
      </c>
      <c r="CJ81" s="13"/>
      <c r="CK81" s="13">
        <v>4835</v>
      </c>
      <c r="CL81" s="13">
        <v>3405</v>
      </c>
      <c r="CM81" s="13">
        <v>20</v>
      </c>
      <c r="CN81" s="13">
        <v>0</v>
      </c>
      <c r="CO81" s="13">
        <v>8255</v>
      </c>
      <c r="CP81" s="13">
        <v>0</v>
      </c>
      <c r="CQ81" s="13">
        <v>605</v>
      </c>
      <c r="CR81" s="13">
        <v>5</v>
      </c>
      <c r="CS81" s="13">
        <v>0</v>
      </c>
      <c r="CT81" s="13">
        <v>610</v>
      </c>
      <c r="CU81" s="13">
        <v>1265</v>
      </c>
    </row>
    <row r="82" spans="1:99" x14ac:dyDescent="0.45">
      <c r="A82">
        <v>96</v>
      </c>
      <c r="B82" t="s">
        <v>111</v>
      </c>
      <c r="C82" t="s">
        <v>112</v>
      </c>
      <c r="D82" s="13">
        <v>10865</v>
      </c>
      <c r="E82" s="13">
        <v>1197</v>
      </c>
      <c r="F82" s="13">
        <v>2500</v>
      </c>
      <c r="G82" s="13">
        <v>0</v>
      </c>
      <c r="H82" s="13">
        <f t="shared" si="28"/>
        <v>2500</v>
      </c>
      <c r="I82" s="23">
        <f t="shared" si="37"/>
        <v>1.4840133181291222E-3</v>
      </c>
      <c r="J82" s="22">
        <f>H82/$CO82</f>
        <v>9.669309611293754E-2</v>
      </c>
      <c r="K82" s="22">
        <f>H82/$CT82</f>
        <v>1.3089005235602094</v>
      </c>
      <c r="L82" s="13">
        <v>-77</v>
      </c>
      <c r="M82" s="13">
        <v>0</v>
      </c>
      <c r="N82" s="13">
        <v>3573</v>
      </c>
      <c r="O82" s="13">
        <v>18058</v>
      </c>
      <c r="P82" s="13">
        <v>208580</v>
      </c>
      <c r="Q82" s="23">
        <f t="shared" si="38"/>
        <v>1.2712632460839693E-2</v>
      </c>
      <c r="R82" s="22">
        <f>P82/$CO82</f>
        <v>8.0672983948946051</v>
      </c>
      <c r="S82" s="22">
        <f>P82/$CT82</f>
        <v>109.20418848167539</v>
      </c>
      <c r="T82" s="13">
        <v>2489</v>
      </c>
      <c r="U82" s="23">
        <f t="shared" si="39"/>
        <v>5.0070861635239099E-4</v>
      </c>
      <c r="V82" s="22">
        <f>T82/$CO82</f>
        <v>9.6267646490040618E-2</v>
      </c>
      <c r="W82" s="22">
        <f>T82/$CT82</f>
        <v>1.3031413612565446</v>
      </c>
      <c r="X82" s="13">
        <v>15859</v>
      </c>
      <c r="Y82" s="13">
        <v>227</v>
      </c>
      <c r="Z82" s="13">
        <v>1553</v>
      </c>
      <c r="AA82" s="13">
        <v>246766</v>
      </c>
      <c r="AB82" s="13">
        <f>H82+AW82</f>
        <v>3090</v>
      </c>
      <c r="AC82" s="23">
        <f t="shared" si="40"/>
        <v>9.3075316907899417E-4</v>
      </c>
      <c r="AD82" s="22">
        <f t="shared" si="29"/>
        <v>0.11951266679559079</v>
      </c>
      <c r="AE82" s="22">
        <f t="shared" si="30"/>
        <v>1.6178010471204189</v>
      </c>
      <c r="AF82" s="13">
        <f>O82+AA82</f>
        <v>264824</v>
      </c>
      <c r="AG82" s="13">
        <f t="shared" si="41"/>
        <v>263044</v>
      </c>
      <c r="AH82" s="23">
        <f t="shared" si="42"/>
        <v>7.6873242439743795E-3</v>
      </c>
      <c r="AI82" s="22">
        <f t="shared" si="31"/>
        <v>10.173815509572616</v>
      </c>
      <c r="AJ82" s="22">
        <f t="shared" si="32"/>
        <v>137.71937172774869</v>
      </c>
      <c r="AK82" s="13">
        <f>AF82-AB82-P82-Y82-Z82</f>
        <v>51374</v>
      </c>
      <c r="AL82" s="23">
        <f t="shared" si="43"/>
        <v>3.5453098381623407E-3</v>
      </c>
      <c r="AM82" s="22">
        <f t="shared" si="33"/>
        <v>1.9870044478824211</v>
      </c>
      <c r="AN82" s="22">
        <f t="shared" si="34"/>
        <v>26.897382198952879</v>
      </c>
      <c r="AO82" s="13">
        <v>0</v>
      </c>
      <c r="AP82" s="13">
        <v>0</v>
      </c>
      <c r="AQ82" s="13">
        <v>0</v>
      </c>
      <c r="AR82" s="13">
        <v>64</v>
      </c>
      <c r="AS82" s="13">
        <v>0</v>
      </c>
      <c r="AT82" s="13">
        <v>419</v>
      </c>
      <c r="AU82" s="13">
        <v>0</v>
      </c>
      <c r="AV82" s="13">
        <v>107</v>
      </c>
      <c r="AW82" s="13">
        <f t="shared" si="35"/>
        <v>590</v>
      </c>
      <c r="AX82" s="23">
        <f t="shared" si="45"/>
        <v>2.5451878693757819E-2</v>
      </c>
      <c r="AY82" s="22">
        <f t="shared" si="36"/>
        <v>2.2819570682653258E-2</v>
      </c>
      <c r="AZ82" s="22">
        <f t="shared" si="44"/>
        <v>0.30890052356020942</v>
      </c>
      <c r="BA82" s="13">
        <v>249</v>
      </c>
      <c r="BB82" s="13">
        <v>839</v>
      </c>
      <c r="BC82" s="13">
        <v>118</v>
      </c>
      <c r="BD82" s="13">
        <v>78</v>
      </c>
      <c r="BE82" s="13">
        <v>198</v>
      </c>
      <c r="BF82" s="13">
        <v>0</v>
      </c>
      <c r="BG82" s="13">
        <v>174</v>
      </c>
      <c r="BH82" s="13">
        <v>154</v>
      </c>
      <c r="BI82" s="13">
        <v>1561</v>
      </c>
      <c r="BJ82" s="13">
        <v>728</v>
      </c>
      <c r="BK82" s="13">
        <v>0</v>
      </c>
      <c r="BL82" s="13">
        <v>0</v>
      </c>
      <c r="BM82" s="13">
        <v>0</v>
      </c>
      <c r="BN82" s="13">
        <v>728</v>
      </c>
      <c r="BO82" s="13">
        <v>106</v>
      </c>
      <c r="BP82" s="13">
        <v>84</v>
      </c>
      <c r="BQ82" s="13">
        <v>10</v>
      </c>
      <c r="BR82" s="13">
        <v>200</v>
      </c>
      <c r="BS82" s="13"/>
      <c r="BT82" s="13">
        <v>430</v>
      </c>
      <c r="BU82" s="13"/>
      <c r="BV82" s="13">
        <v>0</v>
      </c>
      <c r="BW82" s="13">
        <v>0</v>
      </c>
      <c r="BX82" s="13">
        <v>430</v>
      </c>
      <c r="BY82" s="13">
        <v>5064</v>
      </c>
      <c r="BZ82" s="13">
        <v>2418</v>
      </c>
      <c r="CA82" s="13">
        <v>7482</v>
      </c>
      <c r="CB82" s="13"/>
      <c r="CC82" s="13">
        <v>440</v>
      </c>
      <c r="CD82" s="13">
        <v>1898</v>
      </c>
      <c r="CE82" s="13">
        <v>403</v>
      </c>
      <c r="CF82" s="13">
        <v>657</v>
      </c>
      <c r="CG82" s="13">
        <v>4549</v>
      </c>
      <c r="CH82" s="13">
        <v>15859</v>
      </c>
      <c r="CI82" s="13">
        <v>227</v>
      </c>
      <c r="CJ82" s="13"/>
      <c r="CK82" s="13">
        <v>16245</v>
      </c>
      <c r="CL82" s="13">
        <v>9595</v>
      </c>
      <c r="CM82" s="13">
        <v>15</v>
      </c>
      <c r="CN82" s="13">
        <v>0</v>
      </c>
      <c r="CO82" s="13">
        <v>25855</v>
      </c>
      <c r="CP82" s="13">
        <v>5</v>
      </c>
      <c r="CQ82" s="13">
        <v>1875</v>
      </c>
      <c r="CR82" s="13">
        <v>25</v>
      </c>
      <c r="CS82" s="13">
        <v>0</v>
      </c>
      <c r="CT82" s="13">
        <v>1910</v>
      </c>
      <c r="CU82" s="13">
        <v>3220</v>
      </c>
    </row>
    <row r="83" spans="1:99" x14ac:dyDescent="0.45">
      <c r="A83">
        <v>98</v>
      </c>
      <c r="B83" t="s">
        <v>495</v>
      </c>
      <c r="C83" t="s">
        <v>496</v>
      </c>
      <c r="D83" s="13">
        <v>1685</v>
      </c>
      <c r="E83" s="13">
        <v>114</v>
      </c>
      <c r="F83" s="13">
        <v>829</v>
      </c>
      <c r="G83" s="13">
        <v>286</v>
      </c>
      <c r="H83" s="13">
        <f t="shared" si="28"/>
        <v>1115</v>
      </c>
      <c r="I83" s="23">
        <f t="shared" si="37"/>
        <v>6.6186993988558856E-4</v>
      </c>
      <c r="J83" s="22">
        <f>H83/$CO83</f>
        <v>0.14350064350064351</v>
      </c>
      <c r="K83" s="22">
        <f>H83/$CT83</f>
        <v>1.5704225352112675</v>
      </c>
      <c r="L83" s="13">
        <v>0</v>
      </c>
      <c r="M83" s="13">
        <v>0</v>
      </c>
      <c r="N83" s="13">
        <v>330</v>
      </c>
      <c r="O83" s="13">
        <v>3244</v>
      </c>
      <c r="P83" s="13">
        <v>61834</v>
      </c>
      <c r="Q83" s="23">
        <f t="shared" si="38"/>
        <v>3.7686878683649513E-3</v>
      </c>
      <c r="R83" s="22">
        <f>P83/$CO83</f>
        <v>7.9580437580437584</v>
      </c>
      <c r="S83" s="22">
        <f>P83/$CT83</f>
        <v>87.090140845070422</v>
      </c>
      <c r="T83" s="13">
        <v>514</v>
      </c>
      <c r="U83" s="23">
        <f t="shared" si="39"/>
        <v>1.0340065440141784E-4</v>
      </c>
      <c r="V83" s="22">
        <f>T83/$CO83</f>
        <v>6.6151866151866148E-2</v>
      </c>
      <c r="W83" s="22">
        <f>T83/$CT83</f>
        <v>0.72394366197183102</v>
      </c>
      <c r="X83" s="13">
        <v>14714</v>
      </c>
      <c r="Y83" s="13">
        <v>227</v>
      </c>
      <c r="Z83" s="13">
        <v>2</v>
      </c>
      <c r="AA83" s="13">
        <v>80535</v>
      </c>
      <c r="AB83" s="13">
        <f>H83+AW83</f>
        <v>1126</v>
      </c>
      <c r="AC83" s="23">
        <f t="shared" si="40"/>
        <v>3.3916765967085676E-4</v>
      </c>
      <c r="AD83" s="22">
        <f t="shared" si="29"/>
        <v>0.14491634491634492</v>
      </c>
      <c r="AE83" s="22">
        <f t="shared" si="30"/>
        <v>1.5859154929577466</v>
      </c>
      <c r="AF83" s="13">
        <f>O83+AA83</f>
        <v>83779</v>
      </c>
      <c r="AG83" s="13">
        <f t="shared" si="41"/>
        <v>83550</v>
      </c>
      <c r="AH83" s="23">
        <f t="shared" si="42"/>
        <v>2.4417053442924355E-3</v>
      </c>
      <c r="AI83" s="22">
        <f t="shared" si="31"/>
        <v>10.752895752895753</v>
      </c>
      <c r="AJ83" s="22">
        <f t="shared" si="32"/>
        <v>117.67605633802818</v>
      </c>
      <c r="AK83" s="13">
        <f>AF83-AB83-P83-Y83-Z83</f>
        <v>20590</v>
      </c>
      <c r="AL83" s="23">
        <f t="shared" si="43"/>
        <v>1.42091193147823E-3</v>
      </c>
      <c r="AM83" s="22">
        <f t="shared" si="33"/>
        <v>2.6499356499356499</v>
      </c>
      <c r="AN83" s="22">
        <f t="shared" si="34"/>
        <v>29</v>
      </c>
      <c r="AO83" s="13">
        <v>0</v>
      </c>
      <c r="AP83" s="13">
        <v>0</v>
      </c>
      <c r="AQ83" s="13">
        <v>0</v>
      </c>
      <c r="AR83" s="13">
        <v>0</v>
      </c>
      <c r="AS83" s="13">
        <v>5</v>
      </c>
      <c r="AT83" s="13">
        <v>6</v>
      </c>
      <c r="AU83" s="13">
        <v>0</v>
      </c>
      <c r="AV83" s="13">
        <v>0</v>
      </c>
      <c r="AW83" s="13">
        <f t="shared" si="35"/>
        <v>11</v>
      </c>
      <c r="AX83" s="23">
        <f t="shared" si="45"/>
        <v>4.7452655191751865E-4</v>
      </c>
      <c r="AY83" s="22">
        <f t="shared" si="36"/>
        <v>1.4157014157014157E-3</v>
      </c>
      <c r="AZ83" s="22">
        <f t="shared" si="44"/>
        <v>1.5492957746478873E-2</v>
      </c>
      <c r="BA83" s="13">
        <v>7</v>
      </c>
      <c r="BB83" s="13">
        <v>18</v>
      </c>
      <c r="BC83" s="13">
        <v>170</v>
      </c>
      <c r="BD83" s="13">
        <v>47</v>
      </c>
      <c r="BE83" s="13">
        <v>159</v>
      </c>
      <c r="BF83" s="13">
        <v>0</v>
      </c>
      <c r="BG83" s="13">
        <v>29</v>
      </c>
      <c r="BH83" s="13">
        <v>9</v>
      </c>
      <c r="BI83" s="13">
        <v>432</v>
      </c>
      <c r="BJ83" s="13">
        <v>0</v>
      </c>
      <c r="BK83" s="13">
        <v>0</v>
      </c>
      <c r="BL83" s="13">
        <v>5</v>
      </c>
      <c r="BM83" s="13">
        <v>3</v>
      </c>
      <c r="BN83" s="13">
        <v>8</v>
      </c>
      <c r="BO83" s="13">
        <v>0</v>
      </c>
      <c r="BP83" s="13">
        <v>66</v>
      </c>
      <c r="BQ83" s="13">
        <v>8</v>
      </c>
      <c r="BR83" s="13">
        <v>74</v>
      </c>
      <c r="BS83" s="13"/>
      <c r="BT83" s="13">
        <v>220</v>
      </c>
      <c r="BU83" s="13"/>
      <c r="BV83" s="13">
        <v>0</v>
      </c>
      <c r="BW83" s="13">
        <v>0</v>
      </c>
      <c r="BX83" s="13">
        <v>220</v>
      </c>
      <c r="BY83" s="13">
        <v>9938</v>
      </c>
      <c r="BZ83" s="13">
        <v>2255</v>
      </c>
      <c r="CA83" s="13">
        <v>12193</v>
      </c>
      <c r="CB83" s="13"/>
      <c r="CC83" s="13">
        <v>0</v>
      </c>
      <c r="CD83" s="13">
        <v>0</v>
      </c>
      <c r="CE83" s="13">
        <v>0</v>
      </c>
      <c r="CF83" s="13">
        <v>0</v>
      </c>
      <c r="CG83" s="13">
        <v>2301</v>
      </c>
      <c r="CH83" s="13">
        <v>14714</v>
      </c>
      <c r="CI83" s="13">
        <v>227</v>
      </c>
      <c r="CJ83" s="13"/>
      <c r="CK83" s="13">
        <v>5170</v>
      </c>
      <c r="CL83" s="13">
        <v>2580</v>
      </c>
      <c r="CM83" s="13">
        <v>20</v>
      </c>
      <c r="CN83" s="13">
        <v>0</v>
      </c>
      <c r="CO83" s="13">
        <v>7770</v>
      </c>
      <c r="CP83" s="13">
        <v>0</v>
      </c>
      <c r="CQ83" s="13">
        <v>710</v>
      </c>
      <c r="CR83" s="13">
        <v>0</v>
      </c>
      <c r="CS83" s="13">
        <v>0</v>
      </c>
      <c r="CT83" s="13">
        <v>710</v>
      </c>
      <c r="CU83" s="13">
        <v>1245</v>
      </c>
    </row>
    <row r="84" spans="1:99" x14ac:dyDescent="0.45">
      <c r="A84">
        <v>100</v>
      </c>
      <c r="B84" t="s">
        <v>141</v>
      </c>
      <c r="C84" t="s">
        <v>142</v>
      </c>
      <c r="D84" s="13">
        <v>8245</v>
      </c>
      <c r="E84" s="13">
        <v>0</v>
      </c>
      <c r="F84" s="13">
        <v>11442</v>
      </c>
      <c r="G84" s="13">
        <v>2537</v>
      </c>
      <c r="H84" s="13">
        <f t="shared" si="28"/>
        <v>13979</v>
      </c>
      <c r="I84" s="23">
        <f t="shared" si="37"/>
        <v>8.2980088696508001E-3</v>
      </c>
      <c r="J84" s="22">
        <f>H84/$CO84</f>
        <v>0.94516565246788375</v>
      </c>
      <c r="K84" s="22">
        <f>H84/$CT84</f>
        <v>12.208733624454149</v>
      </c>
      <c r="L84" s="13">
        <v>40</v>
      </c>
      <c r="M84" s="13">
        <v>0</v>
      </c>
      <c r="N84" s="13">
        <v>8152</v>
      </c>
      <c r="O84" s="13">
        <v>30416</v>
      </c>
      <c r="P84" s="13">
        <v>127967</v>
      </c>
      <c r="Q84" s="23">
        <f t="shared" si="38"/>
        <v>7.799393221383991E-3</v>
      </c>
      <c r="R84" s="22">
        <f>P84/$CO84</f>
        <v>8.6522650439486135</v>
      </c>
      <c r="S84" s="22">
        <f>P84/$CT84</f>
        <v>111.76157205240175</v>
      </c>
      <c r="T84" s="13">
        <v>22962</v>
      </c>
      <c r="U84" s="23">
        <f t="shared" si="39"/>
        <v>4.6192331252244284E-3</v>
      </c>
      <c r="V84" s="22">
        <f>T84/$CO84</f>
        <v>1.5525354969574037</v>
      </c>
      <c r="W84" s="22">
        <f>T84/$CT84</f>
        <v>20.054148471615722</v>
      </c>
      <c r="X84" s="13">
        <v>47782</v>
      </c>
      <c r="Y84" s="13">
        <v>442</v>
      </c>
      <c r="Z84" s="13">
        <v>184</v>
      </c>
      <c r="AA84" s="13">
        <v>229753</v>
      </c>
      <c r="AB84" s="13">
        <f>H84+AW84</f>
        <v>22123</v>
      </c>
      <c r="AC84" s="23">
        <f t="shared" si="40"/>
        <v>6.6637709901406434E-3</v>
      </c>
      <c r="AD84" s="22">
        <f t="shared" si="29"/>
        <v>1.4958079783637592</v>
      </c>
      <c r="AE84" s="22">
        <f t="shared" si="30"/>
        <v>19.321397379912664</v>
      </c>
      <c r="AF84" s="13">
        <f>O84+AA84</f>
        <v>260169</v>
      </c>
      <c r="AG84" s="13">
        <f t="shared" si="41"/>
        <v>259543</v>
      </c>
      <c r="AH84" s="23">
        <f t="shared" si="42"/>
        <v>7.5850093378060039E-3</v>
      </c>
      <c r="AI84" s="22">
        <f t="shared" si="31"/>
        <v>17.548546315077754</v>
      </c>
      <c r="AJ84" s="22">
        <f t="shared" si="32"/>
        <v>226.67510917030569</v>
      </c>
      <c r="AK84" s="13">
        <f>AF84-AB84-P84-Y84-Z84</f>
        <v>109453</v>
      </c>
      <c r="AL84" s="23">
        <f t="shared" si="43"/>
        <v>7.553330434001298E-3</v>
      </c>
      <c r="AM84" s="22">
        <f t="shared" si="33"/>
        <v>7.4004732927653816</v>
      </c>
      <c r="AN84" s="22">
        <f t="shared" si="34"/>
        <v>95.592139737991261</v>
      </c>
      <c r="AO84" s="13">
        <v>274</v>
      </c>
      <c r="AP84" s="13">
        <v>272</v>
      </c>
      <c r="AQ84" s="13">
        <v>152</v>
      </c>
      <c r="AR84" s="13">
        <v>6707</v>
      </c>
      <c r="AS84" s="13">
        <v>281</v>
      </c>
      <c r="AT84" s="13">
        <v>240</v>
      </c>
      <c r="AU84" s="13">
        <v>218</v>
      </c>
      <c r="AV84" s="13">
        <v>0</v>
      </c>
      <c r="AW84" s="13">
        <f t="shared" si="35"/>
        <v>8144</v>
      </c>
      <c r="AX84" s="23">
        <f t="shared" si="45"/>
        <v>0.35132220352875199</v>
      </c>
      <c r="AY84" s="22">
        <f t="shared" si="36"/>
        <v>0.55064232589587558</v>
      </c>
      <c r="AZ84" s="22">
        <f t="shared" si="44"/>
        <v>7.1126637554585157</v>
      </c>
      <c r="BA84" s="13">
        <v>199</v>
      </c>
      <c r="BB84" s="13">
        <v>8343</v>
      </c>
      <c r="BC84" s="13">
        <v>1258</v>
      </c>
      <c r="BD84" s="13">
        <v>36</v>
      </c>
      <c r="BE84" s="13">
        <v>5032</v>
      </c>
      <c r="BF84" s="13">
        <v>0</v>
      </c>
      <c r="BG84" s="13">
        <v>677</v>
      </c>
      <c r="BH84" s="13">
        <v>117</v>
      </c>
      <c r="BI84" s="13">
        <v>15463</v>
      </c>
      <c r="BJ84" s="13">
        <v>6052</v>
      </c>
      <c r="BK84" s="13">
        <v>0</v>
      </c>
      <c r="BL84" s="13">
        <v>446</v>
      </c>
      <c r="BM84" s="13">
        <v>17</v>
      </c>
      <c r="BN84" s="13">
        <v>6515</v>
      </c>
      <c r="BO84" s="13">
        <v>0</v>
      </c>
      <c r="BP84" s="13">
        <v>126</v>
      </c>
      <c r="BQ84" s="13">
        <v>858</v>
      </c>
      <c r="BR84" s="13">
        <v>984</v>
      </c>
      <c r="BS84" s="13"/>
      <c r="BT84" s="13">
        <v>0</v>
      </c>
      <c r="BU84" s="13"/>
      <c r="BV84" s="13">
        <v>0</v>
      </c>
      <c r="BW84" s="13">
        <v>1599</v>
      </c>
      <c r="BX84" s="13">
        <v>1599</v>
      </c>
      <c r="BY84" s="13">
        <v>28925</v>
      </c>
      <c r="BZ84" s="13">
        <v>9455</v>
      </c>
      <c r="CA84" s="13">
        <v>38380</v>
      </c>
      <c r="CB84" s="13"/>
      <c r="CC84" s="13">
        <v>0</v>
      </c>
      <c r="CD84" s="13">
        <v>0</v>
      </c>
      <c r="CE84" s="13">
        <v>33</v>
      </c>
      <c r="CF84" s="13">
        <v>0</v>
      </c>
      <c r="CG84" s="13">
        <v>7770</v>
      </c>
      <c r="CH84" s="13">
        <v>47782</v>
      </c>
      <c r="CI84" s="13">
        <v>442</v>
      </c>
      <c r="CJ84" s="13"/>
      <c r="CK84" s="13">
        <v>6810</v>
      </c>
      <c r="CL84" s="13">
        <v>7980</v>
      </c>
      <c r="CM84" s="13">
        <v>0</v>
      </c>
      <c r="CN84" s="13">
        <v>0</v>
      </c>
      <c r="CO84" s="13">
        <v>14790</v>
      </c>
      <c r="CP84" s="13">
        <v>5</v>
      </c>
      <c r="CQ84" s="13">
        <v>1135</v>
      </c>
      <c r="CR84" s="13">
        <v>0</v>
      </c>
      <c r="CS84" s="13">
        <v>0</v>
      </c>
      <c r="CT84" s="13">
        <v>1145</v>
      </c>
      <c r="CU84" s="13">
        <v>2300</v>
      </c>
    </row>
    <row r="85" spans="1:99" x14ac:dyDescent="0.45">
      <c r="A85">
        <v>102</v>
      </c>
      <c r="B85" t="s">
        <v>119</v>
      </c>
      <c r="C85" t="s">
        <v>120</v>
      </c>
      <c r="D85" s="13">
        <v>432</v>
      </c>
      <c r="E85" s="13">
        <v>1188</v>
      </c>
      <c r="F85" s="13">
        <v>87</v>
      </c>
      <c r="G85" s="13">
        <v>0</v>
      </c>
      <c r="H85" s="13">
        <f t="shared" si="28"/>
        <v>87</v>
      </c>
      <c r="I85" s="23">
        <f t="shared" si="37"/>
        <v>5.1643663470893453E-5</v>
      </c>
      <c r="J85" s="22">
        <f>H85/$CO85</f>
        <v>3.8495575221238941E-2</v>
      </c>
      <c r="K85" s="22">
        <f>H85/$CT85</f>
        <v>0.79090909090909089</v>
      </c>
      <c r="L85" s="13">
        <v>820</v>
      </c>
      <c r="M85" s="13">
        <v>204</v>
      </c>
      <c r="N85" s="13">
        <v>194</v>
      </c>
      <c r="O85" s="13">
        <v>2925</v>
      </c>
      <c r="P85" s="13">
        <v>16812</v>
      </c>
      <c r="Q85" s="23">
        <f t="shared" si="38"/>
        <v>1.024665725053394E-3</v>
      </c>
      <c r="R85" s="22">
        <f>P85/$CO85</f>
        <v>7.4389380530973455</v>
      </c>
      <c r="S85" s="22">
        <f>P85/$CT85</f>
        <v>152.83636363636364</v>
      </c>
      <c r="T85" s="13">
        <v>226</v>
      </c>
      <c r="U85" s="23">
        <f t="shared" si="39"/>
        <v>4.5464100962491111E-5</v>
      </c>
      <c r="V85" s="22">
        <f>T85/$CO85</f>
        <v>0.1</v>
      </c>
      <c r="W85" s="22">
        <f>T85/$CT85</f>
        <v>2.0545454545454547</v>
      </c>
      <c r="X85" s="13">
        <v>4266</v>
      </c>
      <c r="Y85" s="13">
        <v>52</v>
      </c>
      <c r="Z85" s="13">
        <v>0</v>
      </c>
      <c r="AA85" s="13">
        <v>24281</v>
      </c>
      <c r="AB85" s="13">
        <f>H85+AW85</f>
        <v>87</v>
      </c>
      <c r="AC85" s="23">
        <f t="shared" si="40"/>
        <v>2.6205671750767795E-5</v>
      </c>
      <c r="AD85" s="22">
        <f t="shared" si="29"/>
        <v>3.8495575221238941E-2</v>
      </c>
      <c r="AE85" s="22">
        <f t="shared" si="30"/>
        <v>0.79090909090909089</v>
      </c>
      <c r="AF85" s="13">
        <f>O85+AA85</f>
        <v>27206</v>
      </c>
      <c r="AG85" s="13">
        <f t="shared" si="41"/>
        <v>27154</v>
      </c>
      <c r="AH85" s="23">
        <f t="shared" si="42"/>
        <v>7.9356154301516216E-4</v>
      </c>
      <c r="AI85" s="22">
        <f t="shared" si="31"/>
        <v>12.01504424778761</v>
      </c>
      <c r="AJ85" s="22">
        <f t="shared" si="32"/>
        <v>246.85454545454544</v>
      </c>
      <c r="AK85" s="13">
        <f>AF85-AB85-P85-Y85-Z85</f>
        <v>10255</v>
      </c>
      <c r="AL85" s="23">
        <f t="shared" si="43"/>
        <v>7.0769557344872508E-4</v>
      </c>
      <c r="AM85" s="22">
        <f t="shared" si="33"/>
        <v>4.5376106194690262</v>
      </c>
      <c r="AN85" s="22">
        <f t="shared" si="34"/>
        <v>93.227272727272734</v>
      </c>
      <c r="AO85" s="13">
        <v>0</v>
      </c>
      <c r="AP85" s="13">
        <v>0</v>
      </c>
      <c r="AQ85" s="13">
        <v>0</v>
      </c>
      <c r="AR85" s="13">
        <v>0</v>
      </c>
      <c r="AS85" s="13">
        <v>0</v>
      </c>
      <c r="AT85" s="13">
        <v>0</v>
      </c>
      <c r="AU85" s="13">
        <v>0</v>
      </c>
      <c r="AV85" s="13">
        <v>0</v>
      </c>
      <c r="AW85" s="13">
        <f t="shared" si="35"/>
        <v>0</v>
      </c>
      <c r="AX85" s="23">
        <f t="shared" si="45"/>
        <v>0</v>
      </c>
      <c r="AY85" s="22">
        <f t="shared" si="36"/>
        <v>0</v>
      </c>
      <c r="AZ85" s="22">
        <f t="shared" si="44"/>
        <v>0</v>
      </c>
      <c r="BA85" s="13">
        <v>68</v>
      </c>
      <c r="BB85" s="13">
        <v>68</v>
      </c>
      <c r="BC85" s="13">
        <v>0</v>
      </c>
      <c r="BD85" s="13">
        <v>121</v>
      </c>
      <c r="BE85" s="13">
        <v>6</v>
      </c>
      <c r="BF85" s="13">
        <v>0</v>
      </c>
      <c r="BG85" s="13">
        <v>0</v>
      </c>
      <c r="BH85" s="13">
        <v>0</v>
      </c>
      <c r="BI85" s="13">
        <v>195</v>
      </c>
      <c r="BJ85" s="13">
        <v>0</v>
      </c>
      <c r="BK85" s="13">
        <v>0</v>
      </c>
      <c r="BL85" s="13">
        <v>0</v>
      </c>
      <c r="BM85" s="13">
        <v>0</v>
      </c>
      <c r="BN85" s="13">
        <v>0</v>
      </c>
      <c r="BO85" s="13">
        <v>0</v>
      </c>
      <c r="BP85" s="13">
        <v>0</v>
      </c>
      <c r="BQ85" s="13">
        <v>31</v>
      </c>
      <c r="BR85" s="13">
        <v>31</v>
      </c>
      <c r="BS85" s="13"/>
      <c r="BT85" s="13">
        <v>0</v>
      </c>
      <c r="BU85" s="13"/>
      <c r="BV85" s="13">
        <v>0</v>
      </c>
      <c r="BW85" s="13">
        <v>0</v>
      </c>
      <c r="BX85" s="13">
        <v>0</v>
      </c>
      <c r="BY85" s="13">
        <v>1400</v>
      </c>
      <c r="BZ85" s="13">
        <v>1462</v>
      </c>
      <c r="CA85" s="13">
        <v>2862</v>
      </c>
      <c r="CB85" s="13"/>
      <c r="CC85" s="13">
        <v>0</v>
      </c>
      <c r="CD85" s="13">
        <v>0</v>
      </c>
      <c r="CE85" s="13">
        <v>35</v>
      </c>
      <c r="CF85" s="13">
        <v>0</v>
      </c>
      <c r="CG85" s="13">
        <v>1369</v>
      </c>
      <c r="CH85" s="13">
        <v>4266</v>
      </c>
      <c r="CI85" s="13">
        <v>52</v>
      </c>
      <c r="CJ85" s="13"/>
      <c r="CK85" s="13">
        <v>1815</v>
      </c>
      <c r="CL85" s="13">
        <v>440</v>
      </c>
      <c r="CM85" s="13">
        <v>0</v>
      </c>
      <c r="CN85" s="13">
        <v>0</v>
      </c>
      <c r="CO85" s="13">
        <v>2260</v>
      </c>
      <c r="CP85" s="13">
        <v>0</v>
      </c>
      <c r="CQ85" s="13">
        <v>110</v>
      </c>
      <c r="CR85" s="13">
        <v>0</v>
      </c>
      <c r="CS85" s="13">
        <v>0</v>
      </c>
      <c r="CT85" s="13">
        <v>110</v>
      </c>
      <c r="CU85" s="13">
        <v>350</v>
      </c>
    </row>
    <row r="86" spans="1:99" x14ac:dyDescent="0.45">
      <c r="A86">
        <v>105</v>
      </c>
      <c r="B86" t="s">
        <v>129</v>
      </c>
      <c r="C86" t="s">
        <v>130</v>
      </c>
      <c r="D86" s="13">
        <v>6626</v>
      </c>
      <c r="E86" s="13">
        <v>775</v>
      </c>
      <c r="F86" s="13">
        <v>3945</v>
      </c>
      <c r="G86" s="13">
        <v>0</v>
      </c>
      <c r="H86" s="13">
        <f t="shared" si="28"/>
        <v>3945</v>
      </c>
      <c r="I86" s="23">
        <f t="shared" si="37"/>
        <v>2.3417730160077547E-3</v>
      </c>
      <c r="J86" s="22">
        <f>H86/$CO86</f>
        <v>0.40817382307294359</v>
      </c>
      <c r="K86" s="22">
        <f>H86/$CT86</f>
        <v>7.238532110091743</v>
      </c>
      <c r="L86" s="13">
        <v>0</v>
      </c>
      <c r="M86" s="13">
        <v>0</v>
      </c>
      <c r="N86" s="13">
        <v>1659</v>
      </c>
      <c r="O86" s="13">
        <v>13005</v>
      </c>
      <c r="P86" s="13">
        <v>78565</v>
      </c>
      <c r="Q86" s="23">
        <f t="shared" si="38"/>
        <v>4.7884167671199077E-3</v>
      </c>
      <c r="R86" s="22">
        <f>P86/$CO86</f>
        <v>8.1288153129849974</v>
      </c>
      <c r="S86" s="22">
        <f>P86/$CT86</f>
        <v>144.1559633027523</v>
      </c>
      <c r="T86" s="13">
        <v>7308</v>
      </c>
      <c r="U86" s="23">
        <f t="shared" si="39"/>
        <v>1.4701400435127656E-3</v>
      </c>
      <c r="V86" s="22">
        <f>T86/$CO86</f>
        <v>0.75613036730470773</v>
      </c>
      <c r="W86" s="22">
        <f>T86/$CT86</f>
        <v>13.409174311926606</v>
      </c>
      <c r="X86" s="13">
        <v>9414</v>
      </c>
      <c r="Y86" s="13">
        <v>574</v>
      </c>
      <c r="Z86" s="13">
        <v>294</v>
      </c>
      <c r="AA86" s="13">
        <v>109160</v>
      </c>
      <c r="AB86" s="13">
        <f>H86+AW86</f>
        <v>5740</v>
      </c>
      <c r="AC86" s="23">
        <f t="shared" si="40"/>
        <v>1.7289719063150247E-3</v>
      </c>
      <c r="AD86" s="22">
        <f t="shared" si="29"/>
        <v>0.59389549922400409</v>
      </c>
      <c r="AE86" s="22">
        <f t="shared" si="30"/>
        <v>10.532110091743119</v>
      </c>
      <c r="AF86" s="13">
        <f>O86+AA86</f>
        <v>122165</v>
      </c>
      <c r="AG86" s="13">
        <f t="shared" si="41"/>
        <v>121297</v>
      </c>
      <c r="AH86" s="23">
        <f t="shared" si="42"/>
        <v>3.5448418090561289E-3</v>
      </c>
      <c r="AI86" s="22">
        <f t="shared" si="31"/>
        <v>12.550129332643559</v>
      </c>
      <c r="AJ86" s="22">
        <f t="shared" si="32"/>
        <v>222.56330275229357</v>
      </c>
      <c r="AK86" s="13">
        <f>AF86-AB86-P86-Y86-Z86</f>
        <v>36992</v>
      </c>
      <c r="AL86" s="23">
        <f t="shared" si="43"/>
        <v>2.5528107901526317E-3</v>
      </c>
      <c r="AM86" s="22">
        <f t="shared" si="33"/>
        <v>3.8274185204345579</v>
      </c>
      <c r="AN86" s="22">
        <f t="shared" si="34"/>
        <v>67.875229357798162</v>
      </c>
      <c r="AO86" s="13">
        <v>90</v>
      </c>
      <c r="AP86" s="13">
        <v>358</v>
      </c>
      <c r="AQ86" s="13">
        <v>0</v>
      </c>
      <c r="AR86" s="13">
        <v>842</v>
      </c>
      <c r="AS86" s="13">
        <v>73</v>
      </c>
      <c r="AT86" s="13">
        <v>432</v>
      </c>
      <c r="AU86" s="13">
        <v>0</v>
      </c>
      <c r="AV86" s="13">
        <v>0</v>
      </c>
      <c r="AW86" s="13">
        <f t="shared" si="35"/>
        <v>1795</v>
      </c>
      <c r="AX86" s="23">
        <f t="shared" si="45"/>
        <v>7.7434105517449642E-2</v>
      </c>
      <c r="AY86" s="22">
        <f t="shared" si="36"/>
        <v>0.18572167615106053</v>
      </c>
      <c r="AZ86" s="22">
        <f t="shared" si="44"/>
        <v>3.2935779816513762</v>
      </c>
      <c r="BA86" s="13">
        <v>192</v>
      </c>
      <c r="BB86" s="13">
        <v>1987</v>
      </c>
      <c r="BC86" s="13">
        <v>1060</v>
      </c>
      <c r="BD86" s="13">
        <v>68</v>
      </c>
      <c r="BE86" s="13">
        <v>1499</v>
      </c>
      <c r="BF86" s="13">
        <v>0</v>
      </c>
      <c r="BG86" s="13">
        <v>938</v>
      </c>
      <c r="BH86" s="13">
        <v>22</v>
      </c>
      <c r="BI86" s="13">
        <v>5574</v>
      </c>
      <c r="BJ86" s="13">
        <v>1009</v>
      </c>
      <c r="BK86" s="13">
        <v>0</v>
      </c>
      <c r="BL86" s="13">
        <v>432</v>
      </c>
      <c r="BM86" s="13">
        <v>1</v>
      </c>
      <c r="BN86" s="13">
        <v>1442</v>
      </c>
      <c r="BO86" s="13">
        <v>3</v>
      </c>
      <c r="BP86" s="13">
        <v>255</v>
      </c>
      <c r="BQ86" s="13">
        <v>34</v>
      </c>
      <c r="BR86" s="13">
        <v>292</v>
      </c>
      <c r="BS86" s="13"/>
      <c r="BT86" s="13">
        <v>1017</v>
      </c>
      <c r="BU86" s="13"/>
      <c r="BV86" s="13">
        <v>96</v>
      </c>
      <c r="BW86" s="13">
        <v>320</v>
      </c>
      <c r="BX86" s="13">
        <v>1433</v>
      </c>
      <c r="BY86" s="13">
        <v>752</v>
      </c>
      <c r="BZ86" s="13">
        <v>1438</v>
      </c>
      <c r="CA86" s="13">
        <v>2190</v>
      </c>
      <c r="CB86" s="13"/>
      <c r="CC86" s="13">
        <v>0</v>
      </c>
      <c r="CD86" s="13">
        <v>0</v>
      </c>
      <c r="CE86" s="13">
        <v>726</v>
      </c>
      <c r="CF86" s="13">
        <v>0</v>
      </c>
      <c r="CG86" s="13">
        <v>5065</v>
      </c>
      <c r="CH86" s="13">
        <v>9414</v>
      </c>
      <c r="CI86" s="13">
        <v>574</v>
      </c>
      <c r="CJ86" s="13"/>
      <c r="CK86" s="13">
        <v>5475</v>
      </c>
      <c r="CL86" s="13">
        <v>4185</v>
      </c>
      <c r="CM86" s="13">
        <v>0</v>
      </c>
      <c r="CN86" s="13">
        <v>0</v>
      </c>
      <c r="CO86" s="13">
        <v>9665</v>
      </c>
      <c r="CP86" s="13">
        <v>0</v>
      </c>
      <c r="CQ86" s="13">
        <v>545</v>
      </c>
      <c r="CR86" s="13">
        <v>0</v>
      </c>
      <c r="CS86" s="13">
        <v>0</v>
      </c>
      <c r="CT86" s="13">
        <v>545</v>
      </c>
      <c r="CU86" s="13">
        <v>1465</v>
      </c>
    </row>
    <row r="87" spans="1:99" x14ac:dyDescent="0.45">
      <c r="A87">
        <v>106</v>
      </c>
      <c r="B87" t="s">
        <v>257</v>
      </c>
      <c r="C87" t="s">
        <v>258</v>
      </c>
      <c r="D87" s="13">
        <v>13820</v>
      </c>
      <c r="E87" s="13">
        <v>865</v>
      </c>
      <c r="F87" s="13">
        <v>3343</v>
      </c>
      <c r="G87" s="13">
        <v>0</v>
      </c>
      <c r="H87" s="13">
        <f t="shared" si="28"/>
        <v>3343</v>
      </c>
      <c r="I87" s="23">
        <f t="shared" si="37"/>
        <v>1.9844226090022623E-3</v>
      </c>
      <c r="J87" s="22">
        <f>H87/$CO87</f>
        <v>0.19875148632580261</v>
      </c>
      <c r="K87" s="22">
        <f>H87/$CT87</f>
        <v>3.2774509803921568</v>
      </c>
      <c r="L87" s="13">
        <v>504</v>
      </c>
      <c r="M87" s="13">
        <v>0</v>
      </c>
      <c r="N87" s="13">
        <v>1830</v>
      </c>
      <c r="O87" s="13">
        <v>20362</v>
      </c>
      <c r="P87" s="13">
        <v>140920</v>
      </c>
      <c r="Q87" s="23">
        <f t="shared" si="38"/>
        <v>8.58885878982419E-3</v>
      </c>
      <c r="R87" s="22">
        <f>P87/$CO87</f>
        <v>8.3781212841854931</v>
      </c>
      <c r="S87" s="22">
        <f>P87/$CT87</f>
        <v>138.15686274509804</v>
      </c>
      <c r="T87" s="13">
        <v>3736</v>
      </c>
      <c r="U87" s="23">
        <f t="shared" si="39"/>
        <v>7.5156584599941055E-4</v>
      </c>
      <c r="V87" s="22">
        <f>T87/$CO87</f>
        <v>0.22211652794292508</v>
      </c>
      <c r="W87" s="22">
        <f>T87/$CT87</f>
        <v>3.6627450980392156</v>
      </c>
      <c r="X87" s="13">
        <v>25287</v>
      </c>
      <c r="Y87" s="13">
        <v>637</v>
      </c>
      <c r="Z87" s="13">
        <v>727</v>
      </c>
      <c r="AA87" s="13">
        <v>191669</v>
      </c>
      <c r="AB87" s="13">
        <f>H87+AW87</f>
        <v>4256</v>
      </c>
      <c r="AC87" s="23">
        <f t="shared" si="40"/>
        <v>1.2819694134628475E-3</v>
      </c>
      <c r="AD87" s="22">
        <f t="shared" si="29"/>
        <v>0.2530321046373365</v>
      </c>
      <c r="AE87" s="22">
        <f t="shared" si="30"/>
        <v>4.1725490196078434</v>
      </c>
      <c r="AF87" s="13">
        <f>O87+AA87</f>
        <v>212031</v>
      </c>
      <c r="AG87" s="13">
        <f t="shared" si="41"/>
        <v>210667</v>
      </c>
      <c r="AH87" s="23">
        <f t="shared" si="42"/>
        <v>6.1566336297552903E-3</v>
      </c>
      <c r="AI87" s="22">
        <f t="shared" si="31"/>
        <v>12.524791914387635</v>
      </c>
      <c r="AJ87" s="22">
        <f t="shared" si="32"/>
        <v>206.53627450980392</v>
      </c>
      <c r="AK87" s="13">
        <f>AF87-AB87-P87-Y87-Z87</f>
        <v>65491</v>
      </c>
      <c r="AL87" s="23">
        <f t="shared" si="43"/>
        <v>4.519521287248216E-3</v>
      </c>
      <c r="AM87" s="22">
        <f t="shared" si="33"/>
        <v>3.8936385255648038</v>
      </c>
      <c r="AN87" s="22">
        <f t="shared" si="34"/>
        <v>64.206862745098036</v>
      </c>
      <c r="AO87" s="13">
        <v>1</v>
      </c>
      <c r="AP87" s="13">
        <v>31</v>
      </c>
      <c r="AQ87" s="13">
        <v>0</v>
      </c>
      <c r="AR87" s="13">
        <v>163</v>
      </c>
      <c r="AS87" s="13">
        <v>0</v>
      </c>
      <c r="AT87" s="13">
        <v>708</v>
      </c>
      <c r="AU87" s="13">
        <v>0</v>
      </c>
      <c r="AV87" s="13">
        <v>10</v>
      </c>
      <c r="AW87" s="13">
        <f t="shared" si="35"/>
        <v>913</v>
      </c>
      <c r="AX87" s="23">
        <f t="shared" si="45"/>
        <v>3.938570380915405E-2</v>
      </c>
      <c r="AY87" s="22">
        <f t="shared" si="36"/>
        <v>5.4280618311533892E-2</v>
      </c>
      <c r="AZ87" s="22">
        <f t="shared" si="44"/>
        <v>0.89509803921568631</v>
      </c>
      <c r="BA87" s="13">
        <v>0</v>
      </c>
      <c r="BB87" s="13">
        <v>913</v>
      </c>
      <c r="BC87" s="13">
        <v>709</v>
      </c>
      <c r="BD87" s="13">
        <v>65</v>
      </c>
      <c r="BE87" s="13">
        <v>732</v>
      </c>
      <c r="BF87" s="13">
        <v>0</v>
      </c>
      <c r="BG87" s="13">
        <v>286</v>
      </c>
      <c r="BH87" s="13">
        <v>0</v>
      </c>
      <c r="BI87" s="13">
        <v>2705</v>
      </c>
      <c r="BJ87" s="13">
        <v>646</v>
      </c>
      <c r="BK87" s="13">
        <v>59</v>
      </c>
      <c r="BL87" s="13">
        <v>1</v>
      </c>
      <c r="BM87" s="13">
        <v>0</v>
      </c>
      <c r="BN87" s="13">
        <v>706</v>
      </c>
      <c r="BO87" s="13">
        <v>60</v>
      </c>
      <c r="BP87" s="13">
        <v>23</v>
      </c>
      <c r="BQ87" s="13">
        <v>242</v>
      </c>
      <c r="BR87" s="13">
        <v>325</v>
      </c>
      <c r="BS87" s="13"/>
      <c r="BT87" s="13">
        <v>850</v>
      </c>
      <c r="BU87" s="13"/>
      <c r="BV87" s="13">
        <v>1455</v>
      </c>
      <c r="BW87" s="13">
        <v>2234</v>
      </c>
      <c r="BX87" s="13">
        <v>4539</v>
      </c>
      <c r="BY87" s="13">
        <v>16446</v>
      </c>
      <c r="BZ87" s="13">
        <v>2624</v>
      </c>
      <c r="CA87" s="13">
        <v>19070</v>
      </c>
      <c r="CB87" s="13"/>
      <c r="CC87" s="13">
        <v>0</v>
      </c>
      <c r="CD87" s="13">
        <v>0</v>
      </c>
      <c r="CE87" s="13">
        <v>830</v>
      </c>
      <c r="CF87" s="13">
        <v>0</v>
      </c>
      <c r="CG87" s="13">
        <v>848</v>
      </c>
      <c r="CH87" s="13">
        <v>25287</v>
      </c>
      <c r="CI87" s="13">
        <v>637</v>
      </c>
      <c r="CJ87" s="13"/>
      <c r="CK87" s="13">
        <v>9850</v>
      </c>
      <c r="CL87" s="13">
        <v>6900</v>
      </c>
      <c r="CM87" s="13">
        <v>70</v>
      </c>
      <c r="CN87" s="13">
        <v>0</v>
      </c>
      <c r="CO87" s="13">
        <v>16820</v>
      </c>
      <c r="CP87" s="13">
        <v>5</v>
      </c>
      <c r="CQ87" s="13">
        <v>980</v>
      </c>
      <c r="CR87" s="13">
        <v>35</v>
      </c>
      <c r="CS87" s="13">
        <v>0</v>
      </c>
      <c r="CT87" s="13">
        <v>1020</v>
      </c>
      <c r="CU87" s="13">
        <v>1910</v>
      </c>
    </row>
    <row r="88" spans="1:99" x14ac:dyDescent="0.45">
      <c r="A88">
        <v>107</v>
      </c>
      <c r="B88" t="s">
        <v>347</v>
      </c>
      <c r="C88" t="s">
        <v>348</v>
      </c>
      <c r="D88" s="13">
        <v>10286</v>
      </c>
      <c r="E88" s="13">
        <v>83</v>
      </c>
      <c r="F88" s="13">
        <v>4507</v>
      </c>
      <c r="G88" s="13">
        <v>1656</v>
      </c>
      <c r="H88" s="13">
        <f t="shared" si="28"/>
        <v>6163</v>
      </c>
      <c r="I88" s="23">
        <f t="shared" si="37"/>
        <v>3.6583896318519121E-3</v>
      </c>
      <c r="J88" s="22">
        <f>H88/$CO88</f>
        <v>0.31387827858416095</v>
      </c>
      <c r="K88" s="22">
        <f>H88/$CT88</f>
        <v>5.9834951456310677</v>
      </c>
      <c r="L88" s="13">
        <v>0</v>
      </c>
      <c r="M88" s="13">
        <v>42</v>
      </c>
      <c r="N88" s="13">
        <v>1201</v>
      </c>
      <c r="O88" s="13">
        <v>17775</v>
      </c>
      <c r="P88" s="13">
        <v>157608</v>
      </c>
      <c r="Q88" s="23">
        <f t="shared" si="38"/>
        <v>9.6059669042478767E-3</v>
      </c>
      <c r="R88" s="22">
        <f>P88/$CO88</f>
        <v>8.0268907563025209</v>
      </c>
      <c r="S88" s="22">
        <f>P88/$CT88</f>
        <v>153.01747572815535</v>
      </c>
      <c r="T88" s="13">
        <v>4529</v>
      </c>
      <c r="U88" s="23">
        <f t="shared" si="39"/>
        <v>9.110925365447887E-4</v>
      </c>
      <c r="V88" s="22">
        <f>T88/$CO88</f>
        <v>0.23065953654188948</v>
      </c>
      <c r="W88" s="22">
        <f>T88/$CT88</f>
        <v>4.3970873786407765</v>
      </c>
      <c r="X88" s="13">
        <v>31632</v>
      </c>
      <c r="Y88" s="13">
        <v>411</v>
      </c>
      <c r="Z88" s="13">
        <v>220</v>
      </c>
      <c r="AA88" s="13">
        <v>212175</v>
      </c>
      <c r="AB88" s="13">
        <f>H88+AW88</f>
        <v>6805</v>
      </c>
      <c r="AC88" s="23">
        <f t="shared" si="40"/>
        <v>2.0497654742985616E-3</v>
      </c>
      <c r="AD88" s="22">
        <f t="shared" si="29"/>
        <v>0.34657499363381716</v>
      </c>
      <c r="AE88" s="22">
        <f t="shared" si="30"/>
        <v>6.6067961165048548</v>
      </c>
      <c r="AF88" s="13">
        <f>O88+AA88</f>
        <v>229950</v>
      </c>
      <c r="AG88" s="13">
        <f t="shared" si="41"/>
        <v>229319</v>
      </c>
      <c r="AH88" s="23">
        <f t="shared" si="42"/>
        <v>6.7017286397103174E-3</v>
      </c>
      <c r="AI88" s="22">
        <f t="shared" si="31"/>
        <v>11.679093455564043</v>
      </c>
      <c r="AJ88" s="22">
        <f t="shared" si="32"/>
        <v>222.63980582524272</v>
      </c>
      <c r="AK88" s="13">
        <f>AF88-AB88-P88-Y88-Z88</f>
        <v>64906</v>
      </c>
      <c r="AL88" s="23">
        <f t="shared" si="43"/>
        <v>4.4791505500012627E-3</v>
      </c>
      <c r="AM88" s="22">
        <f t="shared" si="33"/>
        <v>3.3056277056277055</v>
      </c>
      <c r="AN88" s="22">
        <f t="shared" si="34"/>
        <v>63.015533980582525</v>
      </c>
      <c r="AO88" s="13">
        <v>0</v>
      </c>
      <c r="AP88" s="13">
        <v>5</v>
      </c>
      <c r="AQ88" s="13">
        <v>5</v>
      </c>
      <c r="AR88" s="13">
        <v>259</v>
      </c>
      <c r="AS88" s="13">
        <v>260</v>
      </c>
      <c r="AT88" s="13">
        <v>113</v>
      </c>
      <c r="AU88" s="13">
        <v>0</v>
      </c>
      <c r="AV88" s="13">
        <v>0</v>
      </c>
      <c r="AW88" s="13">
        <f t="shared" si="35"/>
        <v>642</v>
      </c>
      <c r="AX88" s="23">
        <f t="shared" si="45"/>
        <v>2.7695095121004272E-2</v>
      </c>
      <c r="AY88" s="22">
        <f t="shared" si="36"/>
        <v>3.2696715049656225E-2</v>
      </c>
      <c r="AZ88" s="22">
        <f t="shared" si="44"/>
        <v>0.62330097087378644</v>
      </c>
      <c r="BA88" s="13">
        <v>88</v>
      </c>
      <c r="BB88" s="13">
        <v>730</v>
      </c>
      <c r="BC88" s="13">
        <v>557</v>
      </c>
      <c r="BD88" s="13">
        <v>44</v>
      </c>
      <c r="BE88" s="13">
        <v>628</v>
      </c>
      <c r="BF88" s="13">
        <v>0</v>
      </c>
      <c r="BG88" s="13">
        <v>420</v>
      </c>
      <c r="BH88" s="13">
        <v>36</v>
      </c>
      <c r="BI88" s="13">
        <v>2415</v>
      </c>
      <c r="BJ88" s="13">
        <v>1297</v>
      </c>
      <c r="BK88" s="13">
        <v>12</v>
      </c>
      <c r="BL88" s="13">
        <v>0</v>
      </c>
      <c r="BM88" s="13">
        <v>53</v>
      </c>
      <c r="BN88" s="13">
        <v>1362</v>
      </c>
      <c r="BO88" s="13">
        <v>0</v>
      </c>
      <c r="BP88" s="13">
        <v>0</v>
      </c>
      <c r="BQ88" s="13">
        <v>752</v>
      </c>
      <c r="BR88" s="13">
        <v>752</v>
      </c>
      <c r="BS88" s="13"/>
      <c r="BT88" s="13">
        <v>6870</v>
      </c>
      <c r="BU88" s="13"/>
      <c r="BV88" s="13">
        <v>1499</v>
      </c>
      <c r="BW88" s="13">
        <v>5685</v>
      </c>
      <c r="BX88" s="13">
        <v>14054</v>
      </c>
      <c r="BY88" s="13">
        <v>9235</v>
      </c>
      <c r="BZ88" s="13">
        <v>0</v>
      </c>
      <c r="CA88" s="13">
        <v>9235</v>
      </c>
      <c r="CB88" s="13"/>
      <c r="CC88" s="13">
        <v>3879</v>
      </c>
      <c r="CD88" s="13">
        <v>0</v>
      </c>
      <c r="CE88" s="13">
        <v>0</v>
      </c>
      <c r="CF88" s="13">
        <v>0</v>
      </c>
      <c r="CG88" s="13">
        <v>4464</v>
      </c>
      <c r="CH88" s="13">
        <v>31632</v>
      </c>
      <c r="CI88" s="13">
        <v>411</v>
      </c>
      <c r="CJ88" s="13"/>
      <c r="CK88" s="13">
        <v>11660</v>
      </c>
      <c r="CL88" s="13">
        <v>7975</v>
      </c>
      <c r="CM88" s="13">
        <v>0</v>
      </c>
      <c r="CN88" s="13">
        <v>0</v>
      </c>
      <c r="CO88" s="13">
        <v>19635</v>
      </c>
      <c r="CP88" s="13">
        <v>10</v>
      </c>
      <c r="CQ88" s="13">
        <v>1010</v>
      </c>
      <c r="CR88" s="13">
        <v>5</v>
      </c>
      <c r="CS88" s="13">
        <v>0</v>
      </c>
      <c r="CT88" s="13">
        <v>1030</v>
      </c>
      <c r="CU88" s="13">
        <v>1860</v>
      </c>
    </row>
    <row r="89" spans="1:99" x14ac:dyDescent="0.45">
      <c r="A89">
        <v>109</v>
      </c>
      <c r="B89" t="s">
        <v>467</v>
      </c>
      <c r="C89" t="s">
        <v>468</v>
      </c>
      <c r="D89" s="13">
        <v>5115</v>
      </c>
      <c r="E89" s="13">
        <v>667</v>
      </c>
      <c r="F89" s="13">
        <v>1267</v>
      </c>
      <c r="G89" s="13">
        <v>0</v>
      </c>
      <c r="H89" s="13">
        <f t="shared" si="28"/>
        <v>1267</v>
      </c>
      <c r="I89" s="23">
        <f t="shared" si="37"/>
        <v>7.5209794962783911E-4</v>
      </c>
      <c r="J89" s="22">
        <f>H89/$CO89</f>
        <v>8.6161169670180213E-2</v>
      </c>
      <c r="K89" s="22">
        <f>H89/$CT89</f>
        <v>1.3478723404255319</v>
      </c>
      <c r="L89" s="13">
        <v>1442</v>
      </c>
      <c r="M89" s="13">
        <v>182</v>
      </c>
      <c r="N89" s="13">
        <v>746</v>
      </c>
      <c r="O89" s="13">
        <v>9419</v>
      </c>
      <c r="P89" s="13">
        <v>117972</v>
      </c>
      <c r="Q89" s="23">
        <f t="shared" si="38"/>
        <v>7.1902132355459785E-3</v>
      </c>
      <c r="R89" s="22">
        <f>P89/$CO89</f>
        <v>8.0225773546412782</v>
      </c>
      <c r="S89" s="22">
        <f>P89/$CT89</f>
        <v>125.50212765957447</v>
      </c>
      <c r="T89" s="13">
        <v>1926</v>
      </c>
      <c r="U89" s="23">
        <f t="shared" si="39"/>
        <v>3.8745070112282246E-4</v>
      </c>
      <c r="V89" s="22">
        <f>T89/$CO89</f>
        <v>0.13097585855151309</v>
      </c>
      <c r="W89" s="22">
        <f>T89/$CT89</f>
        <v>2.048936170212766</v>
      </c>
      <c r="X89" s="13">
        <v>6785</v>
      </c>
      <c r="Y89" s="13">
        <v>74</v>
      </c>
      <c r="Z89" s="13">
        <v>1854</v>
      </c>
      <c r="AA89" s="13">
        <v>138030</v>
      </c>
      <c r="AB89" s="13">
        <f>H89+AW89</f>
        <v>1782</v>
      </c>
      <c r="AC89" s="23">
        <f t="shared" si="40"/>
        <v>5.3676444896400249E-4</v>
      </c>
      <c r="AD89" s="22">
        <f t="shared" si="29"/>
        <v>0.12118327099625978</v>
      </c>
      <c r="AE89" s="22">
        <f t="shared" si="30"/>
        <v>1.8957446808510638</v>
      </c>
      <c r="AF89" s="13">
        <f>O89+AA89</f>
        <v>147449</v>
      </c>
      <c r="AG89" s="13">
        <f t="shared" si="41"/>
        <v>145521</v>
      </c>
      <c r="AH89" s="23">
        <f t="shared" si="42"/>
        <v>4.2527756242582825E-3</v>
      </c>
      <c r="AI89" s="22">
        <f t="shared" si="31"/>
        <v>9.8960217613056791</v>
      </c>
      <c r="AJ89" s="22">
        <f t="shared" si="32"/>
        <v>154.80957446808512</v>
      </c>
      <c r="AK89" s="13">
        <f>AF89-AB89-P89-Y89-Z89</f>
        <v>25767</v>
      </c>
      <c r="AL89" s="23">
        <f t="shared" si="43"/>
        <v>1.7781757036619502E-3</v>
      </c>
      <c r="AM89" s="22">
        <f t="shared" si="33"/>
        <v>1.7522611356681401</v>
      </c>
      <c r="AN89" s="22">
        <f t="shared" si="34"/>
        <v>27.411702127659574</v>
      </c>
      <c r="AO89" s="13">
        <v>0</v>
      </c>
      <c r="AP89" s="13">
        <v>425</v>
      </c>
      <c r="AQ89" s="13">
        <v>0</v>
      </c>
      <c r="AR89" s="13">
        <v>-2</v>
      </c>
      <c r="AS89" s="13">
        <v>1</v>
      </c>
      <c r="AT89" s="13">
        <v>74</v>
      </c>
      <c r="AU89" s="13">
        <v>0</v>
      </c>
      <c r="AV89" s="13">
        <v>17</v>
      </c>
      <c r="AW89" s="13">
        <f t="shared" si="35"/>
        <v>515</v>
      </c>
      <c r="AX89" s="23">
        <f t="shared" si="45"/>
        <v>2.2216470385229281E-2</v>
      </c>
      <c r="AY89" s="22">
        <f t="shared" si="36"/>
        <v>3.5022101326079566E-2</v>
      </c>
      <c r="AZ89" s="22">
        <f t="shared" si="44"/>
        <v>0.5478723404255319</v>
      </c>
      <c r="BA89" s="13">
        <v>0</v>
      </c>
      <c r="BB89" s="13">
        <v>515</v>
      </c>
      <c r="BC89" s="13">
        <v>485</v>
      </c>
      <c r="BD89" s="13">
        <v>0</v>
      </c>
      <c r="BE89" s="13">
        <v>591</v>
      </c>
      <c r="BF89" s="13">
        <v>0</v>
      </c>
      <c r="BG89" s="13">
        <v>130</v>
      </c>
      <c r="BH89" s="13">
        <v>68</v>
      </c>
      <c r="BI89" s="13">
        <v>1789</v>
      </c>
      <c r="BJ89" s="13">
        <v>66</v>
      </c>
      <c r="BK89" s="13">
        <v>0</v>
      </c>
      <c r="BL89" s="13">
        <v>34</v>
      </c>
      <c r="BM89" s="13">
        <v>0</v>
      </c>
      <c r="BN89" s="13">
        <v>100</v>
      </c>
      <c r="BO89" s="13">
        <v>1</v>
      </c>
      <c r="BP89" s="13">
        <v>1</v>
      </c>
      <c r="BQ89" s="13">
        <v>35</v>
      </c>
      <c r="BR89" s="13">
        <v>37</v>
      </c>
      <c r="BS89" s="13"/>
      <c r="BT89" s="13">
        <v>52</v>
      </c>
      <c r="BU89" s="13"/>
      <c r="BV89" s="13">
        <v>187</v>
      </c>
      <c r="BW89" s="13">
        <v>56</v>
      </c>
      <c r="BX89" s="13">
        <v>295</v>
      </c>
      <c r="BY89" s="13">
        <v>2258</v>
      </c>
      <c r="BZ89" s="13">
        <v>69</v>
      </c>
      <c r="CA89" s="13">
        <v>2327</v>
      </c>
      <c r="CB89" s="13"/>
      <c r="CC89" s="13">
        <v>221</v>
      </c>
      <c r="CD89" s="13">
        <v>1360</v>
      </c>
      <c r="CE89" s="13">
        <v>450</v>
      </c>
      <c r="CF89" s="13">
        <v>0</v>
      </c>
      <c r="CG89" s="13">
        <v>2132</v>
      </c>
      <c r="CH89" s="13">
        <v>6785</v>
      </c>
      <c r="CI89" s="13">
        <v>74</v>
      </c>
      <c r="CJ89" s="13"/>
      <c r="CK89" s="13">
        <v>8850</v>
      </c>
      <c r="CL89" s="13">
        <v>5845</v>
      </c>
      <c r="CM89" s="13">
        <v>10</v>
      </c>
      <c r="CN89" s="13">
        <v>0</v>
      </c>
      <c r="CO89" s="13">
        <v>14705</v>
      </c>
      <c r="CP89" s="13">
        <v>0</v>
      </c>
      <c r="CQ89" s="13">
        <v>940</v>
      </c>
      <c r="CR89" s="13">
        <v>0</v>
      </c>
      <c r="CS89" s="13">
        <v>0</v>
      </c>
      <c r="CT89" s="13">
        <v>940</v>
      </c>
      <c r="CU89" s="13">
        <v>1870</v>
      </c>
    </row>
    <row r="90" spans="1:99" x14ac:dyDescent="0.45">
      <c r="A90">
        <v>110</v>
      </c>
      <c r="B90" t="s">
        <v>99</v>
      </c>
      <c r="C90" t="s">
        <v>100</v>
      </c>
      <c r="D90" s="13">
        <v>2755</v>
      </c>
      <c r="E90" s="13">
        <v>240</v>
      </c>
      <c r="F90" s="13">
        <v>1033</v>
      </c>
      <c r="G90" s="13">
        <v>0</v>
      </c>
      <c r="H90" s="13">
        <f t="shared" si="28"/>
        <v>1033</v>
      </c>
      <c r="I90" s="23">
        <f t="shared" si="37"/>
        <v>6.1319430305095332E-4</v>
      </c>
      <c r="J90" s="22">
        <f>H90/$CO90</f>
        <v>0.13294723294723296</v>
      </c>
      <c r="K90" s="22">
        <f>H90/$CT90</f>
        <v>1.5303703703703704</v>
      </c>
      <c r="L90" s="13">
        <v>0</v>
      </c>
      <c r="M90" s="13">
        <v>123</v>
      </c>
      <c r="N90" s="13">
        <v>749</v>
      </c>
      <c r="O90" s="13">
        <v>4900</v>
      </c>
      <c r="P90" s="13">
        <v>63044</v>
      </c>
      <c r="Q90" s="23">
        <f t="shared" si="38"/>
        <v>3.8424355204774068E-3</v>
      </c>
      <c r="R90" s="22">
        <f>P90/$CO90</f>
        <v>8.1137709137709138</v>
      </c>
      <c r="S90" s="22">
        <f>P90/$CT90</f>
        <v>93.398518518518514</v>
      </c>
      <c r="T90" s="13">
        <v>1975</v>
      </c>
      <c r="U90" s="23">
        <f t="shared" si="39"/>
        <v>3.9730796195097321E-4</v>
      </c>
      <c r="V90" s="22">
        <f>T90/$CO90</f>
        <v>0.25418275418275416</v>
      </c>
      <c r="W90" s="22">
        <f>T90/$CT90</f>
        <v>2.925925925925926</v>
      </c>
      <c r="X90" s="13">
        <v>12785</v>
      </c>
      <c r="Y90" s="13">
        <v>321</v>
      </c>
      <c r="Z90" s="13">
        <v>231</v>
      </c>
      <c r="AA90" s="13">
        <v>83256</v>
      </c>
      <c r="AB90" s="13">
        <f>H90+AW90</f>
        <v>1711</v>
      </c>
      <c r="AC90" s="23">
        <f t="shared" si="40"/>
        <v>5.1537821109843337E-4</v>
      </c>
      <c r="AD90" s="22">
        <f t="shared" si="29"/>
        <v>0.2202059202059202</v>
      </c>
      <c r="AE90" s="22">
        <f t="shared" si="30"/>
        <v>2.5348148148148146</v>
      </c>
      <c r="AF90" s="13">
        <f>O90+AA90</f>
        <v>88156</v>
      </c>
      <c r="AG90" s="13">
        <f t="shared" si="41"/>
        <v>87604</v>
      </c>
      <c r="AH90" s="23">
        <f t="shared" si="42"/>
        <v>2.5601813881674989E-3</v>
      </c>
      <c r="AI90" s="22">
        <f t="shared" si="31"/>
        <v>11.274646074646075</v>
      </c>
      <c r="AJ90" s="22">
        <f t="shared" si="32"/>
        <v>129.78370370370371</v>
      </c>
      <c r="AK90" s="13">
        <f>AF90-AB90-P90-Y90-Z90</f>
        <v>22849</v>
      </c>
      <c r="AL90" s="23">
        <f t="shared" si="43"/>
        <v>1.5768050860780029E-3</v>
      </c>
      <c r="AM90" s="22">
        <f t="shared" si="33"/>
        <v>2.9406692406692407</v>
      </c>
      <c r="AN90" s="22">
        <f t="shared" si="34"/>
        <v>33.850370370370371</v>
      </c>
      <c r="AO90" s="13">
        <v>0</v>
      </c>
      <c r="AP90" s="13">
        <v>0</v>
      </c>
      <c r="AQ90" s="13">
        <v>0</v>
      </c>
      <c r="AR90" s="13">
        <v>17</v>
      </c>
      <c r="AS90" s="13">
        <v>127</v>
      </c>
      <c r="AT90" s="13">
        <v>477</v>
      </c>
      <c r="AU90" s="13">
        <v>0</v>
      </c>
      <c r="AV90" s="13">
        <v>57</v>
      </c>
      <c r="AW90" s="13">
        <f t="shared" si="35"/>
        <v>678</v>
      </c>
      <c r="AX90" s="23">
        <f t="shared" si="45"/>
        <v>2.9248091109097967E-2</v>
      </c>
      <c r="AY90" s="22">
        <f t="shared" si="36"/>
        <v>8.7258687258687254E-2</v>
      </c>
      <c r="AZ90" s="22">
        <f t="shared" si="44"/>
        <v>1.0044444444444445</v>
      </c>
      <c r="BA90" s="13">
        <v>41</v>
      </c>
      <c r="BB90" s="13">
        <v>719</v>
      </c>
      <c r="BC90" s="13">
        <v>414</v>
      </c>
      <c r="BD90" s="13">
        <v>11</v>
      </c>
      <c r="BE90" s="13">
        <v>479</v>
      </c>
      <c r="BF90" s="13">
        <v>0</v>
      </c>
      <c r="BG90" s="13">
        <v>3</v>
      </c>
      <c r="BH90" s="13">
        <v>12</v>
      </c>
      <c r="BI90" s="13">
        <v>1638</v>
      </c>
      <c r="BJ90" s="13">
        <v>244</v>
      </c>
      <c r="BK90" s="13">
        <v>68</v>
      </c>
      <c r="BL90" s="13">
        <v>0</v>
      </c>
      <c r="BM90" s="13">
        <v>25</v>
      </c>
      <c r="BN90" s="13">
        <v>337</v>
      </c>
      <c r="BO90" s="13">
        <v>0</v>
      </c>
      <c r="BP90" s="13">
        <v>0</v>
      </c>
      <c r="BQ90" s="13">
        <v>0</v>
      </c>
      <c r="BR90" s="13">
        <v>0</v>
      </c>
      <c r="BS90" s="13"/>
      <c r="BT90" s="13">
        <v>35</v>
      </c>
      <c r="BU90" s="13"/>
      <c r="BV90" s="13">
        <v>0</v>
      </c>
      <c r="BW90" s="13">
        <v>0</v>
      </c>
      <c r="BX90" s="13">
        <v>35</v>
      </c>
      <c r="BY90" s="13">
        <v>7619</v>
      </c>
      <c r="BZ90" s="13">
        <v>919</v>
      </c>
      <c r="CA90" s="13">
        <v>8538</v>
      </c>
      <c r="CB90" s="13"/>
      <c r="CC90" s="13">
        <v>0</v>
      </c>
      <c r="CD90" s="13">
        <v>0</v>
      </c>
      <c r="CE90" s="13">
        <v>0</v>
      </c>
      <c r="CF90" s="13">
        <v>0</v>
      </c>
      <c r="CG90" s="13">
        <v>4212</v>
      </c>
      <c r="CH90" s="13">
        <v>12785</v>
      </c>
      <c r="CI90" s="13">
        <v>321</v>
      </c>
      <c r="CJ90" s="13"/>
      <c r="CK90" s="13">
        <v>5360</v>
      </c>
      <c r="CL90" s="13">
        <v>2405</v>
      </c>
      <c r="CM90" s="13">
        <v>0</v>
      </c>
      <c r="CN90" s="13">
        <v>0</v>
      </c>
      <c r="CO90" s="13">
        <v>7770</v>
      </c>
      <c r="CP90" s="13">
        <v>5</v>
      </c>
      <c r="CQ90" s="13">
        <v>670</v>
      </c>
      <c r="CR90" s="13">
        <v>0</v>
      </c>
      <c r="CS90" s="13">
        <v>0</v>
      </c>
      <c r="CT90" s="13">
        <v>675</v>
      </c>
      <c r="CU90" s="13">
        <v>1280</v>
      </c>
    </row>
    <row r="91" spans="1:99" x14ac:dyDescent="0.45">
      <c r="A91">
        <v>111</v>
      </c>
      <c r="B91" t="s">
        <v>445</v>
      </c>
      <c r="C91" t="s">
        <v>446</v>
      </c>
      <c r="D91" s="13">
        <v>11349</v>
      </c>
      <c r="E91" s="13">
        <v>1897</v>
      </c>
      <c r="F91" s="13">
        <v>4180</v>
      </c>
      <c r="G91" s="13">
        <v>0</v>
      </c>
      <c r="H91" s="13">
        <f t="shared" si="28"/>
        <v>4180</v>
      </c>
      <c r="I91" s="23">
        <f t="shared" si="37"/>
        <v>2.4812702679118922E-3</v>
      </c>
      <c r="J91" s="22">
        <f>H91/$CO91</f>
        <v>0.20081671871246698</v>
      </c>
      <c r="K91" s="22">
        <f>H91/$CT91</f>
        <v>4.0386473429951693</v>
      </c>
      <c r="L91" s="13">
        <v>0</v>
      </c>
      <c r="M91" s="13">
        <v>0</v>
      </c>
      <c r="N91" s="13">
        <v>2028</v>
      </c>
      <c r="O91" s="13">
        <v>19454</v>
      </c>
      <c r="P91" s="13">
        <v>161832</v>
      </c>
      <c r="Q91" s="23">
        <f t="shared" si="38"/>
        <v>9.8634132534404506E-3</v>
      </c>
      <c r="R91" s="22">
        <f>P91/$CO91</f>
        <v>7.7747778044679317</v>
      </c>
      <c r="S91" s="22">
        <f>P91/$CT91</f>
        <v>156.35942028985508</v>
      </c>
      <c r="T91" s="13">
        <v>8010</v>
      </c>
      <c r="U91" s="23">
        <f t="shared" si="39"/>
        <v>1.6113603925201495E-3</v>
      </c>
      <c r="V91" s="22">
        <f>T91/$CO91</f>
        <v>0.38481864040355512</v>
      </c>
      <c r="W91" s="22">
        <f>T91/$CT91</f>
        <v>7.7391304347826084</v>
      </c>
      <c r="X91" s="13">
        <v>18922</v>
      </c>
      <c r="Y91" s="13">
        <v>859</v>
      </c>
      <c r="Z91" s="13">
        <v>284</v>
      </c>
      <c r="AA91" s="13">
        <v>209361</v>
      </c>
      <c r="AB91" s="13">
        <f>H91+AW91</f>
        <v>6391</v>
      </c>
      <c r="AC91" s="23">
        <f t="shared" si="40"/>
        <v>1.9250626225190458E-3</v>
      </c>
      <c r="AD91" s="22">
        <f t="shared" si="29"/>
        <v>0.30703819361037715</v>
      </c>
      <c r="AE91" s="22">
        <f t="shared" si="30"/>
        <v>6.1748792270531405</v>
      </c>
      <c r="AF91" s="13">
        <f>O91+AA91</f>
        <v>228815</v>
      </c>
      <c r="AG91" s="13">
        <f t="shared" si="41"/>
        <v>227672</v>
      </c>
      <c r="AH91" s="23">
        <f t="shared" si="42"/>
        <v>6.6535959203560431E-3</v>
      </c>
      <c r="AI91" s="22">
        <f t="shared" si="31"/>
        <v>10.937881335575307</v>
      </c>
      <c r="AJ91" s="22">
        <f t="shared" si="32"/>
        <v>219.97294685990337</v>
      </c>
      <c r="AK91" s="13">
        <f>AF91-AB91-P91-Y91-Z91</f>
        <v>59449</v>
      </c>
      <c r="AL91" s="23">
        <f t="shared" si="43"/>
        <v>4.102564031784813E-3</v>
      </c>
      <c r="AM91" s="22">
        <f t="shared" si="33"/>
        <v>2.8560653374969975</v>
      </c>
      <c r="AN91" s="22">
        <f t="shared" si="34"/>
        <v>57.438647342995168</v>
      </c>
      <c r="AO91" s="13">
        <v>67</v>
      </c>
      <c r="AP91" s="13">
        <v>42</v>
      </c>
      <c r="AQ91" s="13">
        <v>356</v>
      </c>
      <c r="AR91" s="13">
        <v>902</v>
      </c>
      <c r="AS91" s="13">
        <v>367</v>
      </c>
      <c r="AT91" s="13">
        <v>106</v>
      </c>
      <c r="AU91" s="13">
        <v>29</v>
      </c>
      <c r="AV91" s="13">
        <v>342</v>
      </c>
      <c r="AW91" s="13">
        <f t="shared" si="35"/>
        <v>2211</v>
      </c>
      <c r="AX91" s="23">
        <f t="shared" si="45"/>
        <v>9.537983693542125E-2</v>
      </c>
      <c r="AY91" s="22">
        <f t="shared" si="36"/>
        <v>0.10622147489791016</v>
      </c>
      <c r="AZ91" s="22">
        <f t="shared" si="44"/>
        <v>2.1362318840579708</v>
      </c>
      <c r="BA91" s="13">
        <v>0</v>
      </c>
      <c r="BB91" s="13">
        <v>2211</v>
      </c>
      <c r="BC91" s="13">
        <v>824</v>
      </c>
      <c r="BD91" s="13">
        <v>81</v>
      </c>
      <c r="BE91" s="13">
        <v>1898</v>
      </c>
      <c r="BF91" s="13">
        <v>0</v>
      </c>
      <c r="BG91" s="13">
        <v>740</v>
      </c>
      <c r="BH91" s="13">
        <v>0</v>
      </c>
      <c r="BI91" s="13">
        <v>5754</v>
      </c>
      <c r="BJ91" s="13">
        <v>1015</v>
      </c>
      <c r="BK91" s="13">
        <v>40</v>
      </c>
      <c r="BL91" s="13">
        <v>356</v>
      </c>
      <c r="BM91" s="13">
        <v>151</v>
      </c>
      <c r="BN91" s="13">
        <v>1562</v>
      </c>
      <c r="BO91" s="13">
        <v>5</v>
      </c>
      <c r="BP91" s="13">
        <v>554</v>
      </c>
      <c r="BQ91" s="13">
        <v>135</v>
      </c>
      <c r="BR91" s="13">
        <v>694</v>
      </c>
      <c r="BS91" s="13"/>
      <c r="BT91" s="13">
        <v>677</v>
      </c>
      <c r="BU91" s="13"/>
      <c r="BV91" s="13">
        <v>165</v>
      </c>
      <c r="BW91" s="13">
        <v>2537</v>
      </c>
      <c r="BX91" s="13">
        <v>3379</v>
      </c>
      <c r="BY91" s="13">
        <v>7428</v>
      </c>
      <c r="BZ91" s="13">
        <v>3545</v>
      </c>
      <c r="CA91" s="13">
        <v>10973</v>
      </c>
      <c r="CB91" s="13"/>
      <c r="CC91" s="13">
        <v>0</v>
      </c>
      <c r="CD91" s="13">
        <v>0</v>
      </c>
      <c r="CE91" s="13">
        <v>204</v>
      </c>
      <c r="CF91" s="13">
        <v>25</v>
      </c>
      <c r="CG91" s="13">
        <v>4341</v>
      </c>
      <c r="CH91" s="13">
        <v>18922</v>
      </c>
      <c r="CI91" s="13">
        <v>859</v>
      </c>
      <c r="CJ91" s="13"/>
      <c r="CK91" s="13">
        <v>11325</v>
      </c>
      <c r="CL91" s="13">
        <v>9455</v>
      </c>
      <c r="CM91" s="13">
        <v>35</v>
      </c>
      <c r="CN91" s="13">
        <v>0</v>
      </c>
      <c r="CO91" s="13">
        <v>20815</v>
      </c>
      <c r="CP91" s="13">
        <v>0</v>
      </c>
      <c r="CQ91" s="13">
        <v>1030</v>
      </c>
      <c r="CR91" s="13">
        <v>0</v>
      </c>
      <c r="CS91" s="13">
        <v>0</v>
      </c>
      <c r="CT91" s="13">
        <v>1035</v>
      </c>
      <c r="CU91" s="13">
        <v>2260</v>
      </c>
    </row>
    <row r="92" spans="1:99" x14ac:dyDescent="0.45">
      <c r="A92">
        <v>113</v>
      </c>
      <c r="B92" t="s">
        <v>143</v>
      </c>
      <c r="C92" t="s">
        <v>144</v>
      </c>
      <c r="D92" s="13">
        <v>3364</v>
      </c>
      <c r="E92" s="13">
        <v>0</v>
      </c>
      <c r="F92" s="13">
        <v>226</v>
      </c>
      <c r="G92" s="13">
        <v>348</v>
      </c>
      <c r="H92" s="13">
        <f t="shared" si="28"/>
        <v>574</v>
      </c>
      <c r="I92" s="23">
        <f t="shared" si="37"/>
        <v>3.4072945784244647E-4</v>
      </c>
      <c r="J92" s="22">
        <f>H92/$CO92</f>
        <v>5.2158109950022714E-2</v>
      </c>
      <c r="K92" s="22">
        <f>H92/$CT92</f>
        <v>1.4531645569620253</v>
      </c>
      <c r="L92" s="13">
        <v>335</v>
      </c>
      <c r="M92" s="13">
        <v>0</v>
      </c>
      <c r="N92" s="13">
        <v>715</v>
      </c>
      <c r="O92" s="13">
        <v>4988</v>
      </c>
      <c r="P92" s="13">
        <v>43732</v>
      </c>
      <c r="Q92" s="23">
        <f t="shared" si="38"/>
        <v>2.6653986133734846E-3</v>
      </c>
      <c r="R92" s="22">
        <f>P92/$CO92</f>
        <v>3.9738300772376194</v>
      </c>
      <c r="S92" s="22">
        <f>P92/$CT92</f>
        <v>110.71392405063291</v>
      </c>
      <c r="T92" s="13">
        <v>589</v>
      </c>
      <c r="U92" s="23">
        <f t="shared" si="39"/>
        <v>1.1848829852613833E-4</v>
      </c>
      <c r="V92" s="22">
        <f>T92/$CO92</f>
        <v>5.3521126760563378E-2</v>
      </c>
      <c r="W92" s="22">
        <f>T92/$CT92</f>
        <v>1.4911392405063291</v>
      </c>
      <c r="X92" s="13">
        <v>9005</v>
      </c>
      <c r="Y92" s="13">
        <v>210</v>
      </c>
      <c r="Z92" s="13">
        <v>1</v>
      </c>
      <c r="AA92" s="13">
        <v>58525</v>
      </c>
      <c r="AB92" s="13">
        <f>H92+AW92</f>
        <v>574</v>
      </c>
      <c r="AC92" s="23">
        <f t="shared" si="40"/>
        <v>1.7289719063150248E-4</v>
      </c>
      <c r="AD92" s="22">
        <f t="shared" si="29"/>
        <v>5.2158109950022714E-2</v>
      </c>
      <c r="AE92" s="22">
        <f t="shared" si="30"/>
        <v>1.4531645569620253</v>
      </c>
      <c r="AF92" s="13">
        <f>O92+AA92</f>
        <v>63513</v>
      </c>
      <c r="AG92" s="13">
        <f t="shared" si="41"/>
        <v>63302</v>
      </c>
      <c r="AH92" s="23">
        <f t="shared" si="42"/>
        <v>1.849968063487729E-3</v>
      </c>
      <c r="AI92" s="22">
        <f t="shared" si="31"/>
        <v>5.7521126760563384</v>
      </c>
      <c r="AJ92" s="22">
        <f t="shared" si="32"/>
        <v>160.25822784810126</v>
      </c>
      <c r="AK92" s="13">
        <f>AF92-AB92-P92-Y92-Z92</f>
        <v>18996</v>
      </c>
      <c r="AL92" s="23">
        <f t="shared" si="43"/>
        <v>1.3109102987061904E-3</v>
      </c>
      <c r="AM92" s="22">
        <f t="shared" si="33"/>
        <v>1.726124488868696</v>
      </c>
      <c r="AN92" s="22">
        <f t="shared" si="34"/>
        <v>48.09113924050633</v>
      </c>
      <c r="AO92" s="13">
        <v>0</v>
      </c>
      <c r="AP92" s="13">
        <v>0</v>
      </c>
      <c r="AQ92" s="13">
        <v>0</v>
      </c>
      <c r="AR92" s="13">
        <v>0</v>
      </c>
      <c r="AS92" s="13">
        <v>0</v>
      </c>
      <c r="AT92" s="13">
        <v>0</v>
      </c>
      <c r="AU92" s="13">
        <v>0</v>
      </c>
      <c r="AV92" s="13">
        <v>0</v>
      </c>
      <c r="AW92" s="13">
        <f t="shared" si="35"/>
        <v>0</v>
      </c>
      <c r="AX92" s="23">
        <f t="shared" si="45"/>
        <v>0</v>
      </c>
      <c r="AY92" s="22">
        <f t="shared" si="36"/>
        <v>0</v>
      </c>
      <c r="AZ92" s="22">
        <f t="shared" si="44"/>
        <v>0</v>
      </c>
      <c r="BA92" s="13">
        <v>0</v>
      </c>
      <c r="BB92" s="13">
        <v>0</v>
      </c>
      <c r="BC92" s="13">
        <v>0</v>
      </c>
      <c r="BD92" s="13">
        <v>71</v>
      </c>
      <c r="BE92" s="13">
        <v>25</v>
      </c>
      <c r="BF92" s="13">
        <v>0</v>
      </c>
      <c r="BG92" s="13">
        <v>6</v>
      </c>
      <c r="BH92" s="13">
        <v>17</v>
      </c>
      <c r="BI92" s="13">
        <v>119</v>
      </c>
      <c r="BJ92" s="13">
        <v>428</v>
      </c>
      <c r="BK92" s="13">
        <v>0</v>
      </c>
      <c r="BL92" s="13">
        <v>0</v>
      </c>
      <c r="BM92" s="13">
        <v>0</v>
      </c>
      <c r="BN92" s="13">
        <v>428</v>
      </c>
      <c r="BO92" s="13">
        <v>0</v>
      </c>
      <c r="BP92" s="13">
        <v>35</v>
      </c>
      <c r="BQ92" s="13">
        <v>7</v>
      </c>
      <c r="BR92" s="13">
        <v>42</v>
      </c>
      <c r="BS92" s="13"/>
      <c r="BT92" s="13">
        <v>0</v>
      </c>
      <c r="BU92" s="13"/>
      <c r="BV92" s="13">
        <v>0</v>
      </c>
      <c r="BW92" s="13">
        <v>0</v>
      </c>
      <c r="BX92" s="13">
        <v>0</v>
      </c>
      <c r="BY92" s="13">
        <v>3822</v>
      </c>
      <c r="BZ92" s="13">
        <v>2543</v>
      </c>
      <c r="CA92" s="13">
        <v>6365</v>
      </c>
      <c r="CB92" s="13"/>
      <c r="CC92" s="13">
        <v>0</v>
      </c>
      <c r="CD92" s="13">
        <v>0</v>
      </c>
      <c r="CE92" s="13">
        <v>0</v>
      </c>
      <c r="CF92" s="13">
        <v>0</v>
      </c>
      <c r="CG92" s="13">
        <v>2640</v>
      </c>
      <c r="CH92" s="13">
        <v>9005</v>
      </c>
      <c r="CI92" s="13">
        <v>210</v>
      </c>
      <c r="CJ92" s="13"/>
      <c r="CK92" s="13">
        <v>5770</v>
      </c>
      <c r="CL92" s="13">
        <v>5230</v>
      </c>
      <c r="CM92" s="13">
        <v>0</v>
      </c>
      <c r="CN92" s="13">
        <v>0</v>
      </c>
      <c r="CO92" s="13">
        <v>11005</v>
      </c>
      <c r="CP92" s="13">
        <v>0</v>
      </c>
      <c r="CQ92" s="13">
        <v>375</v>
      </c>
      <c r="CR92" s="13">
        <v>20</v>
      </c>
      <c r="CS92" s="13">
        <v>0</v>
      </c>
      <c r="CT92" s="13">
        <v>395</v>
      </c>
      <c r="CU92" s="13">
        <v>710</v>
      </c>
    </row>
    <row r="93" spans="1:99" x14ac:dyDescent="0.45">
      <c r="A93">
        <v>115</v>
      </c>
      <c r="B93" t="s">
        <v>367</v>
      </c>
      <c r="C93" t="s">
        <v>368</v>
      </c>
      <c r="D93" s="13">
        <v>687</v>
      </c>
      <c r="E93" s="13">
        <v>8</v>
      </c>
      <c r="F93" s="13">
        <v>190</v>
      </c>
      <c r="G93" s="13">
        <v>0</v>
      </c>
      <c r="H93" s="13">
        <f t="shared" si="28"/>
        <v>190</v>
      </c>
      <c r="I93" s="23">
        <f t="shared" si="37"/>
        <v>1.1278501217781329E-4</v>
      </c>
      <c r="J93" s="22">
        <f>H93/$CO93</f>
        <v>6.7857142857142852E-2</v>
      </c>
      <c r="K93" s="22">
        <f>H93/$CT93</f>
        <v>1.3103448275862069</v>
      </c>
      <c r="L93" s="13">
        <v>0</v>
      </c>
      <c r="M93" s="13">
        <v>127</v>
      </c>
      <c r="N93" s="13">
        <v>173</v>
      </c>
      <c r="O93" s="13">
        <v>1185</v>
      </c>
      <c r="P93" s="13">
        <v>20375</v>
      </c>
      <c r="Q93" s="23">
        <f t="shared" si="38"/>
        <v>1.241825133711807E-3</v>
      </c>
      <c r="R93" s="22">
        <f>P93/$CO93</f>
        <v>7.2767857142857144</v>
      </c>
      <c r="S93" s="22">
        <f>P93/$CT93</f>
        <v>140.51724137931035</v>
      </c>
      <c r="T93" s="13">
        <v>17</v>
      </c>
      <c r="U93" s="23">
        <f t="shared" si="39"/>
        <v>3.4198660016033135E-6</v>
      </c>
      <c r="V93" s="22">
        <f>T93/$CO93</f>
        <v>6.0714285714285714E-3</v>
      </c>
      <c r="W93" s="22">
        <f>T93/$CT93</f>
        <v>0.11724137931034483</v>
      </c>
      <c r="X93" s="13">
        <v>2696</v>
      </c>
      <c r="Y93" s="13">
        <v>32</v>
      </c>
      <c r="Z93" s="13">
        <v>0</v>
      </c>
      <c r="AA93" s="13">
        <v>24305</v>
      </c>
      <c r="AB93" s="13">
        <f>H93+AW93</f>
        <v>190</v>
      </c>
      <c r="AC93" s="23">
        <f t="shared" si="40"/>
        <v>5.7230777386734269E-5</v>
      </c>
      <c r="AD93" s="22">
        <f t="shared" si="29"/>
        <v>6.7857142857142852E-2</v>
      </c>
      <c r="AE93" s="22">
        <f t="shared" si="30"/>
        <v>1.3103448275862069</v>
      </c>
      <c r="AF93" s="13">
        <f>O93+AA93</f>
        <v>25490</v>
      </c>
      <c r="AG93" s="13">
        <f t="shared" si="41"/>
        <v>25458</v>
      </c>
      <c r="AH93" s="23">
        <f t="shared" si="42"/>
        <v>7.4399682411725699E-4</v>
      </c>
      <c r="AI93" s="22">
        <f t="shared" si="31"/>
        <v>9.0921428571428571</v>
      </c>
      <c r="AJ93" s="22">
        <f t="shared" si="32"/>
        <v>175.57241379310344</v>
      </c>
      <c r="AK93" s="13">
        <f>AF93-AB93-P93-Y93-Z93</f>
        <v>4893</v>
      </c>
      <c r="AL93" s="23">
        <f t="shared" si="43"/>
        <v>3.3766498692195144E-4</v>
      </c>
      <c r="AM93" s="22">
        <f t="shared" si="33"/>
        <v>1.7475000000000001</v>
      </c>
      <c r="AN93" s="22">
        <f t="shared" si="34"/>
        <v>33.744827586206895</v>
      </c>
      <c r="AO93" s="13">
        <v>0</v>
      </c>
      <c r="AP93" s="13">
        <v>0</v>
      </c>
      <c r="AQ93" s="13">
        <v>0</v>
      </c>
      <c r="AR93" s="13">
        <v>0</v>
      </c>
      <c r="AS93" s="13">
        <v>0</v>
      </c>
      <c r="AT93" s="13">
        <v>0</v>
      </c>
      <c r="AU93" s="13">
        <v>0</v>
      </c>
      <c r="AV93" s="13">
        <v>0</v>
      </c>
      <c r="AW93" s="13">
        <f t="shared" si="35"/>
        <v>0</v>
      </c>
      <c r="AX93" s="23">
        <f t="shared" si="45"/>
        <v>0</v>
      </c>
      <c r="AY93" s="22">
        <f t="shared" si="36"/>
        <v>0</v>
      </c>
      <c r="AZ93" s="22">
        <f t="shared" si="44"/>
        <v>0</v>
      </c>
      <c r="BA93" s="13">
        <v>0</v>
      </c>
      <c r="BB93" s="13">
        <v>0</v>
      </c>
      <c r="BC93" s="13">
        <v>0</v>
      </c>
      <c r="BD93" s="13">
        <v>0</v>
      </c>
      <c r="BE93" s="13">
        <v>5</v>
      </c>
      <c r="BF93" s="13">
        <v>0</v>
      </c>
      <c r="BG93" s="13">
        <v>12</v>
      </c>
      <c r="BH93" s="13">
        <v>0</v>
      </c>
      <c r="BI93" s="13">
        <v>17</v>
      </c>
      <c r="BJ93" s="13">
        <v>0</v>
      </c>
      <c r="BK93" s="13">
        <v>0</v>
      </c>
      <c r="BL93" s="13">
        <v>0</v>
      </c>
      <c r="BM93" s="13">
        <v>0</v>
      </c>
      <c r="BN93" s="13">
        <v>0</v>
      </c>
      <c r="BO93" s="13">
        <v>0</v>
      </c>
      <c r="BP93" s="13">
        <v>0</v>
      </c>
      <c r="BQ93" s="13">
        <v>0</v>
      </c>
      <c r="BR93" s="13">
        <v>0</v>
      </c>
      <c r="BS93" s="13"/>
      <c r="BT93" s="13">
        <v>0</v>
      </c>
      <c r="BU93" s="13"/>
      <c r="BV93" s="13">
        <v>0</v>
      </c>
      <c r="BW93" s="13">
        <v>1224</v>
      </c>
      <c r="BX93" s="13">
        <v>1224</v>
      </c>
      <c r="BY93" s="13">
        <v>1038</v>
      </c>
      <c r="BZ93" s="13">
        <v>434</v>
      </c>
      <c r="CA93" s="13">
        <v>1472</v>
      </c>
      <c r="CB93" s="13"/>
      <c r="CC93" s="13">
        <v>0</v>
      </c>
      <c r="CD93" s="13">
        <v>0</v>
      </c>
      <c r="CE93" s="13">
        <v>0</v>
      </c>
      <c r="CF93" s="13">
        <v>0</v>
      </c>
      <c r="CG93" s="13">
        <v>0</v>
      </c>
      <c r="CH93" s="13">
        <v>2696</v>
      </c>
      <c r="CI93" s="13">
        <v>32</v>
      </c>
      <c r="CJ93" s="13"/>
      <c r="CK93" s="13">
        <v>2140</v>
      </c>
      <c r="CL93" s="13">
        <v>660</v>
      </c>
      <c r="CM93" s="13">
        <v>0</v>
      </c>
      <c r="CN93" s="13">
        <v>0</v>
      </c>
      <c r="CO93" s="13">
        <v>2800</v>
      </c>
      <c r="CP93" s="13">
        <v>0</v>
      </c>
      <c r="CQ93" s="13">
        <v>140</v>
      </c>
      <c r="CR93" s="13">
        <v>5</v>
      </c>
      <c r="CS93" s="13">
        <v>0</v>
      </c>
      <c r="CT93" s="13">
        <v>145</v>
      </c>
      <c r="CU93" s="13">
        <v>320</v>
      </c>
    </row>
    <row r="94" spans="1:99" x14ac:dyDescent="0.45">
      <c r="A94">
        <v>116</v>
      </c>
      <c r="B94" t="s">
        <v>373</v>
      </c>
      <c r="C94" t="s">
        <v>374</v>
      </c>
      <c r="D94" s="13">
        <v>4316</v>
      </c>
      <c r="E94" s="13">
        <v>1204</v>
      </c>
      <c r="F94" s="13">
        <v>675</v>
      </c>
      <c r="G94" s="13">
        <v>0</v>
      </c>
      <c r="H94" s="13">
        <f t="shared" si="28"/>
        <v>675</v>
      </c>
      <c r="I94" s="23">
        <f t="shared" si="37"/>
        <v>4.0068359589486301E-4</v>
      </c>
      <c r="J94" s="22">
        <f>H94/$CO94</f>
        <v>5.6320400500625784E-2</v>
      </c>
      <c r="K94" s="22">
        <f>H94/$CT94</f>
        <v>0.80838323353293418</v>
      </c>
      <c r="L94" s="13">
        <v>0</v>
      </c>
      <c r="M94" s="13">
        <v>122</v>
      </c>
      <c r="N94" s="13">
        <v>683</v>
      </c>
      <c r="O94" s="13">
        <v>7000</v>
      </c>
      <c r="P94" s="13">
        <v>99633</v>
      </c>
      <c r="Q94" s="23">
        <f t="shared" si="38"/>
        <v>6.0724791924961219E-3</v>
      </c>
      <c r="R94" s="22">
        <f>P94/$CO94</f>
        <v>8.3131414267834796</v>
      </c>
      <c r="S94" s="22">
        <f>P94/$CT94</f>
        <v>119.32095808383234</v>
      </c>
      <c r="T94" s="13">
        <v>1139</v>
      </c>
      <c r="U94" s="23">
        <f t="shared" si="39"/>
        <v>2.2913102210742203E-4</v>
      </c>
      <c r="V94" s="22">
        <f>T94/$CO94</f>
        <v>9.50354609929078E-2</v>
      </c>
      <c r="W94" s="22">
        <f>T94/$CT94</f>
        <v>1.3640718562874252</v>
      </c>
      <c r="X94" s="13">
        <v>16815</v>
      </c>
      <c r="Y94" s="13">
        <v>400</v>
      </c>
      <c r="Z94" s="13">
        <v>440</v>
      </c>
      <c r="AA94" s="13">
        <v>125427</v>
      </c>
      <c r="AB94" s="13">
        <f>H94+AW94</f>
        <v>679</v>
      </c>
      <c r="AC94" s="23">
        <f t="shared" si="40"/>
        <v>2.0452472550311877E-4</v>
      </c>
      <c r="AD94" s="22">
        <f t="shared" si="29"/>
        <v>5.6654151022110973E-2</v>
      </c>
      <c r="AE94" s="22">
        <f t="shared" si="30"/>
        <v>0.81317365269461073</v>
      </c>
      <c r="AF94" s="13">
        <f>O94+AA94</f>
        <v>132427</v>
      </c>
      <c r="AG94" s="13">
        <f t="shared" si="41"/>
        <v>131587</v>
      </c>
      <c r="AH94" s="23">
        <f t="shared" si="42"/>
        <v>3.8455617132185363E-3</v>
      </c>
      <c r="AI94" s="22">
        <f t="shared" si="31"/>
        <v>10.979307467667919</v>
      </c>
      <c r="AJ94" s="22">
        <f t="shared" si="32"/>
        <v>157.58922155688623</v>
      </c>
      <c r="AK94" s="13">
        <f>AF94-AB94-P94-Y94-Z94</f>
        <v>31275</v>
      </c>
      <c r="AL94" s="23">
        <f t="shared" si="43"/>
        <v>2.1582817220486472E-3</v>
      </c>
      <c r="AM94" s="22">
        <f t="shared" si="33"/>
        <v>2.6095118898623277</v>
      </c>
      <c r="AN94" s="22">
        <f t="shared" si="34"/>
        <v>37.455089820359284</v>
      </c>
      <c r="AO94" s="13">
        <v>0</v>
      </c>
      <c r="AP94" s="13">
        <v>0</v>
      </c>
      <c r="AQ94" s="13">
        <v>0</v>
      </c>
      <c r="AR94" s="13">
        <v>0</v>
      </c>
      <c r="AS94" s="13">
        <v>4</v>
      </c>
      <c r="AT94" s="13">
        <v>0</v>
      </c>
      <c r="AU94" s="13">
        <v>0</v>
      </c>
      <c r="AV94" s="13">
        <v>0</v>
      </c>
      <c r="AW94" s="13">
        <f t="shared" si="35"/>
        <v>4</v>
      </c>
      <c r="AX94" s="23">
        <f t="shared" si="45"/>
        <v>1.7255510978818859E-4</v>
      </c>
      <c r="AY94" s="22">
        <f t="shared" si="36"/>
        <v>3.3375052148518984E-4</v>
      </c>
      <c r="AZ94" s="22">
        <f t="shared" si="44"/>
        <v>4.7904191616766467E-3</v>
      </c>
      <c r="BA94" s="13">
        <v>115</v>
      </c>
      <c r="BB94" s="13">
        <v>119</v>
      </c>
      <c r="BC94" s="13">
        <v>272</v>
      </c>
      <c r="BD94" s="13">
        <v>0</v>
      </c>
      <c r="BE94" s="13">
        <v>337</v>
      </c>
      <c r="BF94" s="13">
        <v>0</v>
      </c>
      <c r="BG94" s="13">
        <v>133</v>
      </c>
      <c r="BH94" s="13">
        <v>39</v>
      </c>
      <c r="BI94" s="13">
        <v>900</v>
      </c>
      <c r="BJ94" s="13">
        <v>181</v>
      </c>
      <c r="BK94" s="13">
        <v>0</v>
      </c>
      <c r="BL94" s="13">
        <v>0</v>
      </c>
      <c r="BM94" s="13">
        <v>58</v>
      </c>
      <c r="BN94" s="13">
        <v>239</v>
      </c>
      <c r="BO94" s="13">
        <v>0</v>
      </c>
      <c r="BP94" s="13">
        <v>0</v>
      </c>
      <c r="BQ94" s="13">
        <v>0</v>
      </c>
      <c r="BR94" s="13">
        <v>0</v>
      </c>
      <c r="BS94" s="13"/>
      <c r="BT94" s="13">
        <v>116</v>
      </c>
      <c r="BU94" s="13"/>
      <c r="BV94" s="13">
        <v>0</v>
      </c>
      <c r="BW94" s="13">
        <v>0</v>
      </c>
      <c r="BX94" s="13">
        <v>116</v>
      </c>
      <c r="BY94" s="13">
        <v>11320</v>
      </c>
      <c r="BZ94" s="13">
        <v>1761</v>
      </c>
      <c r="CA94" s="13">
        <v>13081</v>
      </c>
      <c r="CB94" s="13"/>
      <c r="CC94" s="13">
        <v>0</v>
      </c>
      <c r="CD94" s="13">
        <v>0</v>
      </c>
      <c r="CE94" s="13">
        <v>0</v>
      </c>
      <c r="CF94" s="13">
        <v>0</v>
      </c>
      <c r="CG94" s="13">
        <v>3618</v>
      </c>
      <c r="CH94" s="13">
        <v>16815</v>
      </c>
      <c r="CI94" s="13">
        <v>400</v>
      </c>
      <c r="CJ94" s="13"/>
      <c r="CK94" s="13">
        <v>7680</v>
      </c>
      <c r="CL94" s="13">
        <v>4300</v>
      </c>
      <c r="CM94" s="13">
        <v>0</v>
      </c>
      <c r="CN94" s="13">
        <v>0</v>
      </c>
      <c r="CO94" s="13">
        <v>11985</v>
      </c>
      <c r="CP94" s="13">
        <v>10</v>
      </c>
      <c r="CQ94" s="13">
        <v>825</v>
      </c>
      <c r="CR94" s="13">
        <v>0</v>
      </c>
      <c r="CS94" s="13">
        <v>0</v>
      </c>
      <c r="CT94" s="13">
        <v>835</v>
      </c>
      <c r="CU94" s="13">
        <v>1440</v>
      </c>
    </row>
    <row r="95" spans="1:99" x14ac:dyDescent="0.45">
      <c r="A95">
        <v>117</v>
      </c>
      <c r="B95" t="s">
        <v>273</v>
      </c>
      <c r="C95" t="s">
        <v>274</v>
      </c>
      <c r="D95" s="13">
        <v>767</v>
      </c>
      <c r="E95" s="13">
        <v>100</v>
      </c>
      <c r="F95" s="13">
        <v>141</v>
      </c>
      <c r="G95" s="13">
        <v>0</v>
      </c>
      <c r="H95" s="13">
        <f t="shared" si="28"/>
        <v>141</v>
      </c>
      <c r="I95" s="23">
        <f t="shared" si="37"/>
        <v>8.3698351142482493E-5</v>
      </c>
      <c r="J95" s="22">
        <f>H95/$CO95</f>
        <v>4.1288433382137626E-2</v>
      </c>
      <c r="K95" s="22">
        <f>H95/$CT95</f>
        <v>0.8294117647058824</v>
      </c>
      <c r="L95" s="13">
        <v>0</v>
      </c>
      <c r="M95" s="13">
        <v>6</v>
      </c>
      <c r="N95" s="13">
        <v>230</v>
      </c>
      <c r="O95" s="13">
        <v>1244</v>
      </c>
      <c r="P95" s="13">
        <v>26803</v>
      </c>
      <c r="Q95" s="23">
        <f t="shared" si="38"/>
        <v>1.6336019170001259E-3</v>
      </c>
      <c r="R95" s="22">
        <f>P95/$CO95</f>
        <v>7.8486090775988284</v>
      </c>
      <c r="S95" s="22">
        <f>P95/$CT95</f>
        <v>157.66470588235293</v>
      </c>
      <c r="T95" s="13">
        <v>58</v>
      </c>
      <c r="U95" s="23">
        <f t="shared" si="39"/>
        <v>1.1667778123117188E-5</v>
      </c>
      <c r="V95" s="22">
        <f>T95/$CO95</f>
        <v>1.6983894582723279E-2</v>
      </c>
      <c r="W95" s="22">
        <f>T95/$CT95</f>
        <v>0.3411764705882353</v>
      </c>
      <c r="X95" s="13">
        <v>4741</v>
      </c>
      <c r="Y95" s="13">
        <v>91</v>
      </c>
      <c r="Z95" s="13">
        <v>1</v>
      </c>
      <c r="AA95" s="13">
        <v>32938</v>
      </c>
      <c r="AB95" s="13">
        <f>H95+AW95</f>
        <v>141</v>
      </c>
      <c r="AC95" s="23">
        <f t="shared" si="40"/>
        <v>4.2471261113313324E-5</v>
      </c>
      <c r="AD95" s="22">
        <f t="shared" si="29"/>
        <v>4.1288433382137626E-2</v>
      </c>
      <c r="AE95" s="22">
        <f t="shared" si="30"/>
        <v>0.8294117647058824</v>
      </c>
      <c r="AF95" s="13">
        <f>O95+AA95</f>
        <v>34182</v>
      </c>
      <c r="AG95" s="13">
        <f t="shared" si="41"/>
        <v>34090</v>
      </c>
      <c r="AH95" s="23">
        <f t="shared" si="42"/>
        <v>9.9626253964008537E-4</v>
      </c>
      <c r="AI95" s="22">
        <f t="shared" si="31"/>
        <v>9.9824304538799407</v>
      </c>
      <c r="AJ95" s="22">
        <f t="shared" si="32"/>
        <v>200.52941176470588</v>
      </c>
      <c r="AK95" s="13">
        <f>AF95-AB95-P95-Y95-Z95</f>
        <v>7146</v>
      </c>
      <c r="AL95" s="23">
        <f t="shared" si="43"/>
        <v>4.9314408267816569E-4</v>
      </c>
      <c r="AM95" s="22">
        <f t="shared" si="33"/>
        <v>2.0925329428989752</v>
      </c>
      <c r="AN95" s="22">
        <f t="shared" si="34"/>
        <v>42.035294117647062</v>
      </c>
      <c r="AO95" s="13">
        <v>0</v>
      </c>
      <c r="AP95" s="13">
        <v>0</v>
      </c>
      <c r="AQ95" s="13">
        <v>0</v>
      </c>
      <c r="AR95" s="13">
        <v>0</v>
      </c>
      <c r="AS95" s="13">
        <v>0</v>
      </c>
      <c r="AT95" s="13">
        <v>0</v>
      </c>
      <c r="AU95" s="13">
        <v>0</v>
      </c>
      <c r="AV95" s="13">
        <v>0</v>
      </c>
      <c r="AW95" s="13">
        <f t="shared" si="35"/>
        <v>0</v>
      </c>
      <c r="AX95" s="23">
        <f t="shared" si="45"/>
        <v>0</v>
      </c>
      <c r="AY95" s="22">
        <f t="shared" si="36"/>
        <v>0</v>
      </c>
      <c r="AZ95" s="22">
        <f t="shared" si="44"/>
        <v>0</v>
      </c>
      <c r="BA95" s="13">
        <v>12</v>
      </c>
      <c r="BB95" s="13">
        <v>12</v>
      </c>
      <c r="BC95" s="13">
        <v>0</v>
      </c>
      <c r="BD95" s="13">
        <v>44</v>
      </c>
      <c r="BE95" s="13">
        <v>0</v>
      </c>
      <c r="BF95" s="13">
        <v>0</v>
      </c>
      <c r="BG95" s="13">
        <v>0</v>
      </c>
      <c r="BH95" s="13">
        <v>0</v>
      </c>
      <c r="BI95" s="13">
        <v>56</v>
      </c>
      <c r="BJ95" s="13">
        <v>0</v>
      </c>
      <c r="BK95" s="13">
        <v>0</v>
      </c>
      <c r="BL95" s="13">
        <v>0</v>
      </c>
      <c r="BM95" s="13">
        <v>0</v>
      </c>
      <c r="BN95" s="13">
        <v>0</v>
      </c>
      <c r="BO95" s="13">
        <v>0</v>
      </c>
      <c r="BP95" s="13">
        <v>0</v>
      </c>
      <c r="BQ95" s="13">
        <v>2</v>
      </c>
      <c r="BR95" s="13">
        <v>2</v>
      </c>
      <c r="BS95" s="13"/>
      <c r="BT95" s="13">
        <v>1164</v>
      </c>
      <c r="BU95" s="13"/>
      <c r="BV95" s="13">
        <v>0</v>
      </c>
      <c r="BW95" s="13">
        <v>0</v>
      </c>
      <c r="BX95" s="13">
        <v>1164</v>
      </c>
      <c r="BY95" s="13">
        <v>3112</v>
      </c>
      <c r="BZ95" s="13">
        <v>389</v>
      </c>
      <c r="CA95" s="13">
        <v>3501</v>
      </c>
      <c r="CB95" s="13"/>
      <c r="CC95" s="13">
        <v>0</v>
      </c>
      <c r="CD95" s="13">
        <v>0</v>
      </c>
      <c r="CE95" s="13">
        <v>0</v>
      </c>
      <c r="CF95" s="13">
        <v>23</v>
      </c>
      <c r="CG95" s="13">
        <v>53</v>
      </c>
      <c r="CH95" s="13">
        <v>4741</v>
      </c>
      <c r="CI95" s="13">
        <v>91</v>
      </c>
      <c r="CJ95" s="13"/>
      <c r="CK95" s="13">
        <v>2200</v>
      </c>
      <c r="CL95" s="13">
        <v>1215</v>
      </c>
      <c r="CM95" s="13">
        <v>0</v>
      </c>
      <c r="CN95" s="13">
        <v>0</v>
      </c>
      <c r="CO95" s="13">
        <v>3415</v>
      </c>
      <c r="CP95" s="13">
        <v>0</v>
      </c>
      <c r="CQ95" s="13">
        <v>170</v>
      </c>
      <c r="CR95" s="13">
        <v>0</v>
      </c>
      <c r="CS95" s="13">
        <v>0</v>
      </c>
      <c r="CT95" s="13">
        <v>170</v>
      </c>
      <c r="CU95" s="13">
        <v>445</v>
      </c>
    </row>
    <row r="96" spans="1:99" x14ac:dyDescent="0.45">
      <c r="A96">
        <v>118</v>
      </c>
      <c r="B96" t="s">
        <v>151</v>
      </c>
      <c r="C96" t="s">
        <v>152</v>
      </c>
      <c r="D96" s="13">
        <v>4607</v>
      </c>
      <c r="E96" s="13">
        <v>720</v>
      </c>
      <c r="F96" s="13">
        <v>2237</v>
      </c>
      <c r="G96" s="13">
        <v>0</v>
      </c>
      <c r="H96" s="13">
        <f t="shared" si="28"/>
        <v>2237</v>
      </c>
      <c r="I96" s="23">
        <f t="shared" si="37"/>
        <v>1.3278951170619386E-3</v>
      </c>
      <c r="J96" s="22">
        <f>H96/$CO96</f>
        <v>0.15781305114638447</v>
      </c>
      <c r="K96" s="22">
        <f>H96/$CT96</f>
        <v>2.9629139072847681</v>
      </c>
      <c r="L96" s="13">
        <v>418</v>
      </c>
      <c r="M96" s="13">
        <v>487</v>
      </c>
      <c r="N96" s="13">
        <v>745</v>
      </c>
      <c r="O96" s="13">
        <v>9214</v>
      </c>
      <c r="P96" s="13">
        <v>96318</v>
      </c>
      <c r="Q96" s="23">
        <f t="shared" si="38"/>
        <v>5.8704350050971209E-3</v>
      </c>
      <c r="R96" s="22">
        <f>P96/$CO96</f>
        <v>6.7949206349206346</v>
      </c>
      <c r="S96" s="22">
        <f>P96/$CT96</f>
        <v>127.57350993377483</v>
      </c>
      <c r="T96" s="13">
        <v>1554</v>
      </c>
      <c r="U96" s="23">
        <f t="shared" si="39"/>
        <v>3.1261598626420879E-4</v>
      </c>
      <c r="V96" s="22">
        <f>T96/$CO96</f>
        <v>0.10962962962962963</v>
      </c>
      <c r="W96" s="22">
        <f>T96/$CT96</f>
        <v>2.0582781456953643</v>
      </c>
      <c r="X96" s="13">
        <v>18792</v>
      </c>
      <c r="Y96" s="13">
        <v>200</v>
      </c>
      <c r="Z96" s="13">
        <v>0</v>
      </c>
      <c r="AA96" s="13">
        <v>126078</v>
      </c>
      <c r="AB96" s="13">
        <f>H96+AW96</f>
        <v>2423</v>
      </c>
      <c r="AC96" s="23">
        <f t="shared" si="40"/>
        <v>7.2984301898977436E-4</v>
      </c>
      <c r="AD96" s="22">
        <f t="shared" si="29"/>
        <v>0.17093474426807762</v>
      </c>
      <c r="AE96" s="22">
        <f t="shared" si="30"/>
        <v>3.209271523178808</v>
      </c>
      <c r="AF96" s="13">
        <f>O96+AA96</f>
        <v>135292</v>
      </c>
      <c r="AG96" s="13">
        <f t="shared" si="41"/>
        <v>135092</v>
      </c>
      <c r="AH96" s="23">
        <f t="shared" si="42"/>
        <v>3.9479935173088419E-3</v>
      </c>
      <c r="AI96" s="22">
        <f t="shared" si="31"/>
        <v>9.5302998236331575</v>
      </c>
      <c r="AJ96" s="22">
        <f t="shared" si="32"/>
        <v>178.9298013245033</v>
      </c>
      <c r="AK96" s="13">
        <f>AF96-AB96-P96-Y96-Z96</f>
        <v>36351</v>
      </c>
      <c r="AL96" s="23">
        <f t="shared" si="43"/>
        <v>2.5085755036991326E-3</v>
      </c>
      <c r="AM96" s="22">
        <f t="shared" si="33"/>
        <v>2.5644444444444443</v>
      </c>
      <c r="AN96" s="22">
        <f t="shared" si="34"/>
        <v>48.147019867549666</v>
      </c>
      <c r="AO96" s="13">
        <v>0</v>
      </c>
      <c r="AP96" s="13">
        <v>0</v>
      </c>
      <c r="AQ96" s="13">
        <v>0</v>
      </c>
      <c r="AR96" s="13">
        <v>98</v>
      </c>
      <c r="AS96" s="13">
        <v>0</v>
      </c>
      <c r="AT96" s="13">
        <v>88</v>
      </c>
      <c r="AU96" s="13">
        <v>0</v>
      </c>
      <c r="AV96" s="13">
        <v>0</v>
      </c>
      <c r="AW96" s="13">
        <f t="shared" si="35"/>
        <v>186</v>
      </c>
      <c r="AX96" s="23">
        <f t="shared" si="45"/>
        <v>8.0238126051507697E-3</v>
      </c>
      <c r="AY96" s="22">
        <f t="shared" si="36"/>
        <v>1.3121693121693121E-2</v>
      </c>
      <c r="AZ96" s="22">
        <f t="shared" si="44"/>
        <v>0.24635761589403973</v>
      </c>
      <c r="BA96" s="13">
        <v>8</v>
      </c>
      <c r="BB96" s="13">
        <v>194</v>
      </c>
      <c r="BC96" s="13">
        <v>406</v>
      </c>
      <c r="BD96" s="13">
        <v>0</v>
      </c>
      <c r="BE96" s="13">
        <v>145</v>
      </c>
      <c r="BF96" s="13">
        <v>0</v>
      </c>
      <c r="BG96" s="13">
        <v>82</v>
      </c>
      <c r="BH96" s="13">
        <v>76</v>
      </c>
      <c r="BI96" s="13">
        <v>903</v>
      </c>
      <c r="BJ96" s="13">
        <v>531</v>
      </c>
      <c r="BK96" s="13">
        <v>0</v>
      </c>
      <c r="BL96" s="13">
        <v>0</v>
      </c>
      <c r="BM96" s="13">
        <v>0</v>
      </c>
      <c r="BN96" s="13">
        <v>531</v>
      </c>
      <c r="BO96" s="13">
        <v>66</v>
      </c>
      <c r="BP96" s="13">
        <v>51</v>
      </c>
      <c r="BQ96" s="13">
        <v>3</v>
      </c>
      <c r="BR96" s="13">
        <v>120</v>
      </c>
      <c r="BS96" s="13"/>
      <c r="BT96" s="13">
        <v>1707</v>
      </c>
      <c r="BU96" s="13"/>
      <c r="BV96" s="13">
        <v>614</v>
      </c>
      <c r="BW96" s="13">
        <v>4332</v>
      </c>
      <c r="BX96" s="13">
        <v>6653</v>
      </c>
      <c r="BY96" s="13">
        <v>8281</v>
      </c>
      <c r="BZ96" s="13">
        <v>2975</v>
      </c>
      <c r="CA96" s="13">
        <v>11256</v>
      </c>
      <c r="CB96" s="13"/>
      <c r="CC96" s="13">
        <v>0</v>
      </c>
      <c r="CD96" s="13">
        <v>0</v>
      </c>
      <c r="CE96" s="13">
        <v>0</v>
      </c>
      <c r="CF96" s="13">
        <v>0</v>
      </c>
      <c r="CG96" s="13">
        <v>883</v>
      </c>
      <c r="CH96" s="13">
        <v>18792</v>
      </c>
      <c r="CI96" s="13">
        <v>200</v>
      </c>
      <c r="CJ96" s="13"/>
      <c r="CK96" s="13">
        <v>9860</v>
      </c>
      <c r="CL96" s="13">
        <v>4305</v>
      </c>
      <c r="CM96" s="13">
        <v>5</v>
      </c>
      <c r="CN96" s="13">
        <v>0</v>
      </c>
      <c r="CO96" s="13">
        <v>14175</v>
      </c>
      <c r="CP96" s="13">
        <v>5</v>
      </c>
      <c r="CQ96" s="13">
        <v>750</v>
      </c>
      <c r="CR96" s="13">
        <v>0</v>
      </c>
      <c r="CS96" s="13">
        <v>0</v>
      </c>
      <c r="CT96" s="13">
        <v>755</v>
      </c>
      <c r="CU96" s="13">
        <v>1730</v>
      </c>
    </row>
    <row r="97" spans="1:99" x14ac:dyDescent="0.45">
      <c r="A97">
        <v>119</v>
      </c>
      <c r="B97" t="s">
        <v>493</v>
      </c>
      <c r="C97" t="s">
        <v>494</v>
      </c>
      <c r="D97" s="13">
        <v>10381</v>
      </c>
      <c r="E97" s="13">
        <v>1428</v>
      </c>
      <c r="F97" s="13">
        <v>4649</v>
      </c>
      <c r="G97" s="13">
        <v>0</v>
      </c>
      <c r="H97" s="13">
        <f t="shared" si="28"/>
        <v>4649</v>
      </c>
      <c r="I97" s="23">
        <f t="shared" si="37"/>
        <v>2.7596711663929155E-3</v>
      </c>
      <c r="J97" s="22">
        <f>H97/$CO97</f>
        <v>0.24617421233783426</v>
      </c>
      <c r="K97" s="22">
        <f>H97/$CT97</f>
        <v>2.8261398176291794</v>
      </c>
      <c r="L97" s="13">
        <v>0</v>
      </c>
      <c r="M97" s="13">
        <v>0</v>
      </c>
      <c r="N97" s="13">
        <v>757</v>
      </c>
      <c r="O97" s="13">
        <v>17215</v>
      </c>
      <c r="P97" s="13">
        <v>163788</v>
      </c>
      <c r="Q97" s="23">
        <f t="shared" si="38"/>
        <v>9.9826284662767831E-3</v>
      </c>
      <c r="R97" s="22">
        <f>P97/$CO97</f>
        <v>8.6729150119142169</v>
      </c>
      <c r="S97" s="22">
        <f>P97/$CT97</f>
        <v>99.56717325227963</v>
      </c>
      <c r="T97" s="13">
        <v>4538</v>
      </c>
      <c r="U97" s="23">
        <f t="shared" si="39"/>
        <v>9.1290305383975509E-4</v>
      </c>
      <c r="V97" s="22">
        <f>T97/$CO97</f>
        <v>0.24029653163886683</v>
      </c>
      <c r="W97" s="22">
        <f>T97/$CT97</f>
        <v>2.7586626139817629</v>
      </c>
      <c r="X97" s="13">
        <v>19361</v>
      </c>
      <c r="Y97" s="13">
        <v>516</v>
      </c>
      <c r="Z97" s="13">
        <v>4903</v>
      </c>
      <c r="AA97" s="13">
        <v>210321</v>
      </c>
      <c r="AB97" s="13">
        <f>H97+AW97</f>
        <v>5253</v>
      </c>
      <c r="AC97" s="23">
        <f t="shared" si="40"/>
        <v>1.5822803874342901E-3</v>
      </c>
      <c r="AD97" s="22">
        <f t="shared" si="29"/>
        <v>0.27815726767275617</v>
      </c>
      <c r="AE97" s="22">
        <f t="shared" si="30"/>
        <v>3.1933130699088146</v>
      </c>
      <c r="AF97" s="13">
        <f>O97+AA97</f>
        <v>227536</v>
      </c>
      <c r="AG97" s="13">
        <f t="shared" si="41"/>
        <v>222117</v>
      </c>
      <c r="AH97" s="23">
        <f t="shared" si="42"/>
        <v>6.4912539312771142E-3</v>
      </c>
      <c r="AI97" s="22">
        <f t="shared" si="31"/>
        <v>11.76155679110405</v>
      </c>
      <c r="AJ97" s="22">
        <f t="shared" si="32"/>
        <v>135.02553191489361</v>
      </c>
      <c r="AK97" s="13">
        <f>AF97-AB97-P97-Y97-Z97</f>
        <v>53076</v>
      </c>
      <c r="AL97" s="23">
        <f t="shared" si="43"/>
        <v>3.6627645301184333E-3</v>
      </c>
      <c r="AM97" s="22">
        <f t="shared" si="33"/>
        <v>2.8104845115170769</v>
      </c>
      <c r="AN97" s="22">
        <f t="shared" si="34"/>
        <v>32.265045592705164</v>
      </c>
      <c r="AO97" s="13">
        <v>1</v>
      </c>
      <c r="AP97" s="13">
        <v>73</v>
      </c>
      <c r="AQ97" s="13">
        <v>0</v>
      </c>
      <c r="AR97" s="13">
        <v>143</v>
      </c>
      <c r="AS97" s="13">
        <v>144</v>
      </c>
      <c r="AT97" s="13">
        <v>243</v>
      </c>
      <c r="AU97" s="13">
        <v>0</v>
      </c>
      <c r="AV97" s="13">
        <v>0</v>
      </c>
      <c r="AW97" s="13">
        <f t="shared" si="35"/>
        <v>604</v>
      </c>
      <c r="AX97" s="23">
        <f t="shared" si="45"/>
        <v>2.6055821578016478E-2</v>
      </c>
      <c r="AY97" s="22">
        <f t="shared" si="36"/>
        <v>3.1983055334921899E-2</v>
      </c>
      <c r="AZ97" s="22">
        <f t="shared" si="44"/>
        <v>0.36717325227963526</v>
      </c>
      <c r="BA97" s="13">
        <v>130</v>
      </c>
      <c r="BB97" s="13">
        <v>734</v>
      </c>
      <c r="BC97" s="13">
        <v>181</v>
      </c>
      <c r="BD97" s="13">
        <v>135</v>
      </c>
      <c r="BE97" s="13">
        <v>503</v>
      </c>
      <c r="BF97" s="13">
        <v>0</v>
      </c>
      <c r="BG97" s="13">
        <v>527</v>
      </c>
      <c r="BH97" s="13">
        <v>212</v>
      </c>
      <c r="BI97" s="13">
        <v>2292</v>
      </c>
      <c r="BJ97" s="13">
        <v>1767</v>
      </c>
      <c r="BK97" s="13">
        <v>0</v>
      </c>
      <c r="BL97" s="13">
        <v>54</v>
      </c>
      <c r="BM97" s="13">
        <v>139</v>
      </c>
      <c r="BN97" s="13">
        <v>1960</v>
      </c>
      <c r="BO97" s="13">
        <v>34</v>
      </c>
      <c r="BP97" s="13">
        <v>2</v>
      </c>
      <c r="BQ97" s="13">
        <v>250</v>
      </c>
      <c r="BR97" s="13">
        <v>286</v>
      </c>
      <c r="BS97" s="13"/>
      <c r="BT97" s="13">
        <v>0</v>
      </c>
      <c r="BU97" s="13"/>
      <c r="BV97" s="13">
        <v>0</v>
      </c>
      <c r="BW97" s="13">
        <v>5261</v>
      </c>
      <c r="BX97" s="13">
        <v>5261</v>
      </c>
      <c r="BY97" s="13">
        <v>9871</v>
      </c>
      <c r="BZ97" s="13">
        <v>0</v>
      </c>
      <c r="CA97" s="13">
        <v>9871</v>
      </c>
      <c r="CB97" s="13"/>
      <c r="CC97" s="13">
        <v>0</v>
      </c>
      <c r="CD97" s="13">
        <v>0</v>
      </c>
      <c r="CE97" s="13">
        <v>0</v>
      </c>
      <c r="CF97" s="13">
        <v>0</v>
      </c>
      <c r="CG97" s="13">
        <v>4229</v>
      </c>
      <c r="CH97" s="13">
        <v>19361</v>
      </c>
      <c r="CI97" s="13">
        <v>516</v>
      </c>
      <c r="CJ97" s="13"/>
      <c r="CK97" s="13">
        <v>11245</v>
      </c>
      <c r="CL97" s="13">
        <v>7635</v>
      </c>
      <c r="CM97" s="13">
        <v>0</v>
      </c>
      <c r="CN97" s="13">
        <v>0</v>
      </c>
      <c r="CO97" s="13">
        <v>18885</v>
      </c>
      <c r="CP97" s="13">
        <v>0</v>
      </c>
      <c r="CQ97" s="13">
        <v>1640</v>
      </c>
      <c r="CR97" s="13">
        <v>10</v>
      </c>
      <c r="CS97" s="13">
        <v>0</v>
      </c>
      <c r="CT97" s="13">
        <v>1645</v>
      </c>
      <c r="CU97" s="13">
        <v>2475</v>
      </c>
    </row>
    <row r="98" spans="1:99" x14ac:dyDescent="0.45">
      <c r="A98">
        <v>120</v>
      </c>
      <c r="B98" t="s">
        <v>87</v>
      </c>
      <c r="C98" t="s">
        <v>88</v>
      </c>
      <c r="D98" s="13">
        <v>11036</v>
      </c>
      <c r="E98" s="13">
        <v>4778</v>
      </c>
      <c r="F98" s="13">
        <v>2422</v>
      </c>
      <c r="G98" s="13">
        <v>0</v>
      </c>
      <c r="H98" s="13">
        <f t="shared" si="28"/>
        <v>2422</v>
      </c>
      <c r="I98" s="23">
        <f t="shared" si="37"/>
        <v>1.4377121026034937E-3</v>
      </c>
      <c r="J98" s="22">
        <f>H98/$CO98</f>
        <v>9.8897509187423432E-2</v>
      </c>
      <c r="K98" s="22">
        <f>H98/$CT98</f>
        <v>2.6911111111111112</v>
      </c>
      <c r="L98" s="13">
        <v>0</v>
      </c>
      <c r="M98" s="13">
        <v>0</v>
      </c>
      <c r="N98" s="13">
        <v>1745</v>
      </c>
      <c r="O98" s="13">
        <v>19981</v>
      </c>
      <c r="P98" s="13">
        <v>173625</v>
      </c>
      <c r="Q98" s="23">
        <f t="shared" si="38"/>
        <v>1.0582178593409203E-2</v>
      </c>
      <c r="R98" s="22">
        <f>P98/$CO98</f>
        <v>7.0896284197631685</v>
      </c>
      <c r="S98" s="22">
        <f>P98/$CT98</f>
        <v>192.91666666666666</v>
      </c>
      <c r="T98" s="13">
        <v>6347</v>
      </c>
      <c r="U98" s="23">
        <f t="shared" si="39"/>
        <v>1.2768170301280136E-3</v>
      </c>
      <c r="V98" s="22">
        <f>T98/$CO98</f>
        <v>0.25916700694160882</v>
      </c>
      <c r="W98" s="22">
        <f>T98/$CT98</f>
        <v>7.0522222222222224</v>
      </c>
      <c r="X98" s="13">
        <v>16200</v>
      </c>
      <c r="Y98" s="13">
        <v>252</v>
      </c>
      <c r="Z98" s="13">
        <v>192</v>
      </c>
      <c r="AA98" s="13">
        <v>216597</v>
      </c>
      <c r="AB98" s="13">
        <f>H98+AW98</f>
        <v>2546</v>
      </c>
      <c r="AC98" s="23">
        <f t="shared" si="40"/>
        <v>7.6689241698223913E-4</v>
      </c>
      <c r="AD98" s="22">
        <f t="shared" si="29"/>
        <v>0.10396080032666394</v>
      </c>
      <c r="AE98" s="22">
        <f t="shared" si="30"/>
        <v>2.8288888888888888</v>
      </c>
      <c r="AF98" s="13">
        <f>O98+AA98</f>
        <v>236578</v>
      </c>
      <c r="AG98" s="13">
        <f t="shared" si="41"/>
        <v>236134</v>
      </c>
      <c r="AH98" s="23">
        <f t="shared" si="42"/>
        <v>6.9008934741968883E-3</v>
      </c>
      <c r="AI98" s="22">
        <f t="shared" si="31"/>
        <v>9.642057982850142</v>
      </c>
      <c r="AJ98" s="22">
        <f t="shared" si="32"/>
        <v>262.37111111111113</v>
      </c>
      <c r="AK98" s="13">
        <f>AF98-AB98-P98-Y98-Z98</f>
        <v>59963</v>
      </c>
      <c r="AL98" s="23">
        <f t="shared" si="43"/>
        <v>4.1380350727163243E-3</v>
      </c>
      <c r="AM98" s="22">
        <f t="shared" si="33"/>
        <v>2.4484687627603101</v>
      </c>
      <c r="AN98" s="22">
        <f t="shared" si="34"/>
        <v>66.62555555555555</v>
      </c>
      <c r="AO98" s="13">
        <v>0</v>
      </c>
      <c r="AP98" s="13">
        <v>4</v>
      </c>
      <c r="AQ98" s="13">
        <v>-13</v>
      </c>
      <c r="AR98" s="13">
        <v>2</v>
      </c>
      <c r="AS98" s="13">
        <v>117</v>
      </c>
      <c r="AT98" s="13">
        <v>10</v>
      </c>
      <c r="AU98" s="13">
        <v>4</v>
      </c>
      <c r="AV98" s="13">
        <v>0</v>
      </c>
      <c r="AW98" s="13">
        <f t="shared" si="35"/>
        <v>124</v>
      </c>
      <c r="AX98" s="23">
        <f t="shared" si="45"/>
        <v>5.3492084034338465E-3</v>
      </c>
      <c r="AY98" s="22">
        <f t="shared" si="36"/>
        <v>5.0632911392405064E-3</v>
      </c>
      <c r="AZ98" s="22">
        <f t="shared" si="44"/>
        <v>0.13777777777777778</v>
      </c>
      <c r="BA98" s="13">
        <v>80</v>
      </c>
      <c r="BB98" s="13">
        <v>204</v>
      </c>
      <c r="BC98" s="13">
        <v>763</v>
      </c>
      <c r="BD98" s="13">
        <v>509</v>
      </c>
      <c r="BE98" s="13">
        <v>685</v>
      </c>
      <c r="BF98" s="13">
        <v>0</v>
      </c>
      <c r="BG98" s="13">
        <v>189</v>
      </c>
      <c r="BH98" s="13">
        <v>36</v>
      </c>
      <c r="BI98" s="13">
        <v>2386</v>
      </c>
      <c r="BJ98" s="13">
        <v>3420</v>
      </c>
      <c r="BK98" s="13">
        <v>5</v>
      </c>
      <c r="BL98" s="13">
        <v>71</v>
      </c>
      <c r="BM98" s="13">
        <v>45</v>
      </c>
      <c r="BN98" s="13">
        <v>3541</v>
      </c>
      <c r="BO98" s="13">
        <v>69</v>
      </c>
      <c r="BP98" s="13">
        <v>49</v>
      </c>
      <c r="BQ98" s="13">
        <v>302</v>
      </c>
      <c r="BR98" s="13">
        <v>420</v>
      </c>
      <c r="BS98" s="13"/>
      <c r="BT98" s="13">
        <v>0</v>
      </c>
      <c r="BU98" s="13"/>
      <c r="BV98" s="13">
        <v>1457</v>
      </c>
      <c r="BW98" s="13">
        <v>1299</v>
      </c>
      <c r="BX98" s="13">
        <v>2756</v>
      </c>
      <c r="BY98" s="13">
        <v>6353</v>
      </c>
      <c r="BZ98" s="13">
        <v>1477</v>
      </c>
      <c r="CA98" s="13">
        <v>7830</v>
      </c>
      <c r="CB98" s="13"/>
      <c r="CC98" s="13">
        <v>0</v>
      </c>
      <c r="CD98" s="13">
        <v>0</v>
      </c>
      <c r="CE98" s="13">
        <v>191</v>
      </c>
      <c r="CF98" s="13">
        <v>0</v>
      </c>
      <c r="CG98" s="13">
        <v>5423</v>
      </c>
      <c r="CH98" s="13">
        <v>16200</v>
      </c>
      <c r="CI98" s="13">
        <v>252</v>
      </c>
      <c r="CJ98" s="13"/>
      <c r="CK98" s="13">
        <v>15615</v>
      </c>
      <c r="CL98" s="13">
        <v>8855</v>
      </c>
      <c r="CM98" s="13">
        <v>25</v>
      </c>
      <c r="CN98" s="13">
        <v>0</v>
      </c>
      <c r="CO98" s="13">
        <v>24490</v>
      </c>
      <c r="CP98" s="13">
        <v>10</v>
      </c>
      <c r="CQ98" s="13">
        <v>870</v>
      </c>
      <c r="CR98" s="13">
        <v>20</v>
      </c>
      <c r="CS98" s="13">
        <v>0</v>
      </c>
      <c r="CT98" s="13">
        <v>900</v>
      </c>
      <c r="CU98" s="13">
        <v>1870</v>
      </c>
    </row>
    <row r="99" spans="1:99" x14ac:dyDescent="0.45">
      <c r="A99">
        <v>121</v>
      </c>
      <c r="B99" t="s">
        <v>183</v>
      </c>
      <c r="C99" t="s">
        <v>184</v>
      </c>
      <c r="D99" s="13">
        <v>2909</v>
      </c>
      <c r="E99" s="13">
        <v>1737</v>
      </c>
      <c r="F99" s="13">
        <v>280</v>
      </c>
      <c r="G99" s="13">
        <v>0</v>
      </c>
      <c r="H99" s="13">
        <f t="shared" si="28"/>
        <v>280</v>
      </c>
      <c r="I99" s="23">
        <f t="shared" si="37"/>
        <v>1.6620949163046169E-4</v>
      </c>
      <c r="J99" s="22">
        <f>H99/$CO99</f>
        <v>3.6866359447004608E-2</v>
      </c>
      <c r="K99" s="22">
        <f>H99/$CT99</f>
        <v>0.57731958762886593</v>
      </c>
      <c r="L99" s="13">
        <v>0</v>
      </c>
      <c r="M99" s="13">
        <v>26</v>
      </c>
      <c r="N99" s="13">
        <v>709</v>
      </c>
      <c r="O99" s="13">
        <v>5661</v>
      </c>
      <c r="P99" s="13">
        <v>46393</v>
      </c>
      <c r="Q99" s="23">
        <f t="shared" si="38"/>
        <v>2.8275824995480669E-3</v>
      </c>
      <c r="R99" s="22">
        <f>P99/$CO99</f>
        <v>6.1083607636603032</v>
      </c>
      <c r="S99" s="22">
        <f>P99/$CT99</f>
        <v>95.655670103092788</v>
      </c>
      <c r="T99" s="13">
        <v>375</v>
      </c>
      <c r="U99" s="23">
        <f t="shared" si="39"/>
        <v>7.5438220623602509E-5</v>
      </c>
      <c r="V99" s="22">
        <f>T99/$CO99</f>
        <v>4.9374588545095459E-2</v>
      </c>
      <c r="W99" s="22">
        <f>T99/$CT99</f>
        <v>0.77319587628865982</v>
      </c>
      <c r="X99" s="13">
        <v>7053</v>
      </c>
      <c r="Y99" s="13">
        <v>79</v>
      </c>
      <c r="Z99" s="13">
        <v>14</v>
      </c>
      <c r="AA99" s="13">
        <v>59575</v>
      </c>
      <c r="AB99" s="13">
        <f>H99+AW99</f>
        <v>392</v>
      </c>
      <c r="AC99" s="23">
        <f t="shared" si="40"/>
        <v>1.1807613018736755E-4</v>
      </c>
      <c r="AD99" s="22">
        <f t="shared" si="29"/>
        <v>5.1612903225806452E-2</v>
      </c>
      <c r="AE99" s="22">
        <f t="shared" si="30"/>
        <v>0.80824742268041239</v>
      </c>
      <c r="AF99" s="13">
        <f>O99+AA99</f>
        <v>65236</v>
      </c>
      <c r="AG99" s="13">
        <f t="shared" si="41"/>
        <v>65143</v>
      </c>
      <c r="AH99" s="23">
        <f t="shared" si="42"/>
        <v>1.9037703320555612E-3</v>
      </c>
      <c r="AI99" s="22">
        <f t="shared" si="31"/>
        <v>8.5770901909150759</v>
      </c>
      <c r="AJ99" s="22">
        <f t="shared" si="32"/>
        <v>134.31546391752576</v>
      </c>
      <c r="AK99" s="13">
        <f>AF99-AB99-P99-Y99-Z99</f>
        <v>18358</v>
      </c>
      <c r="AL99" s="23">
        <f t="shared" si="43"/>
        <v>1.2668820416744705E-3</v>
      </c>
      <c r="AM99" s="22">
        <f t="shared" si="33"/>
        <v>2.4171165240289665</v>
      </c>
      <c r="AN99" s="22">
        <f t="shared" si="34"/>
        <v>37.851546391752578</v>
      </c>
      <c r="AO99" s="13">
        <v>0</v>
      </c>
      <c r="AP99" s="13">
        <v>101</v>
      </c>
      <c r="AQ99" s="13">
        <v>0</v>
      </c>
      <c r="AR99" s="13">
        <v>0</v>
      </c>
      <c r="AS99" s="13">
        <v>0</v>
      </c>
      <c r="AT99" s="13">
        <v>0</v>
      </c>
      <c r="AU99" s="13">
        <v>0</v>
      </c>
      <c r="AV99" s="13">
        <v>11</v>
      </c>
      <c r="AW99" s="13">
        <f t="shared" si="35"/>
        <v>112</v>
      </c>
      <c r="AX99" s="23">
        <f t="shared" si="45"/>
        <v>4.8315430740692809E-3</v>
      </c>
      <c r="AY99" s="22">
        <f t="shared" si="36"/>
        <v>1.4746543778801843E-2</v>
      </c>
      <c r="AZ99" s="22">
        <f t="shared" si="44"/>
        <v>0.2309278350515464</v>
      </c>
      <c r="BA99" s="13">
        <v>0</v>
      </c>
      <c r="BB99" s="13">
        <v>112</v>
      </c>
      <c r="BC99" s="13">
        <v>2</v>
      </c>
      <c r="BD99" s="13">
        <v>28</v>
      </c>
      <c r="BE99" s="13">
        <v>143</v>
      </c>
      <c r="BF99" s="13">
        <v>12</v>
      </c>
      <c r="BG99" s="13">
        <v>4</v>
      </c>
      <c r="BH99" s="13">
        <v>34</v>
      </c>
      <c r="BI99" s="13">
        <v>335</v>
      </c>
      <c r="BJ99" s="13">
        <v>40</v>
      </c>
      <c r="BK99" s="13">
        <v>0</v>
      </c>
      <c r="BL99" s="13">
        <v>0</v>
      </c>
      <c r="BM99" s="13">
        <v>0</v>
      </c>
      <c r="BN99" s="13">
        <v>40</v>
      </c>
      <c r="BO99" s="13">
        <v>0</v>
      </c>
      <c r="BP99" s="13">
        <v>0</v>
      </c>
      <c r="BQ99" s="13">
        <v>0</v>
      </c>
      <c r="BR99" s="13">
        <v>0</v>
      </c>
      <c r="BS99" s="13"/>
      <c r="BT99" s="13">
        <v>0</v>
      </c>
      <c r="BU99" s="13"/>
      <c r="BV99" s="13">
        <v>0</v>
      </c>
      <c r="BW99" s="13">
        <v>45</v>
      </c>
      <c r="BX99" s="13">
        <v>45</v>
      </c>
      <c r="BY99" s="13">
        <v>2499</v>
      </c>
      <c r="BZ99" s="13">
        <v>0</v>
      </c>
      <c r="CA99" s="13">
        <v>2499</v>
      </c>
      <c r="CB99" s="13"/>
      <c r="CC99" s="13">
        <v>0</v>
      </c>
      <c r="CD99" s="13">
        <v>0</v>
      </c>
      <c r="CE99" s="13">
        <v>186</v>
      </c>
      <c r="CF99" s="13">
        <v>0</v>
      </c>
      <c r="CG99" s="13">
        <v>4323</v>
      </c>
      <c r="CH99" s="13">
        <v>7053</v>
      </c>
      <c r="CI99" s="13">
        <v>79</v>
      </c>
      <c r="CJ99" s="13"/>
      <c r="CK99" s="13">
        <v>5055</v>
      </c>
      <c r="CL99" s="13">
        <v>2525</v>
      </c>
      <c r="CM99" s="13">
        <v>15</v>
      </c>
      <c r="CN99" s="13">
        <v>0</v>
      </c>
      <c r="CO99" s="13">
        <v>7595</v>
      </c>
      <c r="CP99" s="13">
        <v>0</v>
      </c>
      <c r="CQ99" s="13">
        <v>485</v>
      </c>
      <c r="CR99" s="13">
        <v>0</v>
      </c>
      <c r="CS99" s="13">
        <v>0</v>
      </c>
      <c r="CT99" s="13">
        <v>485</v>
      </c>
      <c r="CU99" s="13">
        <v>1035</v>
      </c>
    </row>
    <row r="100" spans="1:99" x14ac:dyDescent="0.45">
      <c r="A100">
        <v>122</v>
      </c>
      <c r="B100" t="s">
        <v>131</v>
      </c>
      <c r="C100" t="s">
        <v>132</v>
      </c>
      <c r="D100" s="13">
        <v>10523</v>
      </c>
      <c r="E100" s="13">
        <v>4765</v>
      </c>
      <c r="F100" s="13">
        <v>4977</v>
      </c>
      <c r="G100" s="13">
        <v>2115</v>
      </c>
      <c r="H100" s="13">
        <f t="shared" si="28"/>
        <v>7092</v>
      </c>
      <c r="I100" s="23">
        <f t="shared" si="37"/>
        <v>4.209848980868694E-3</v>
      </c>
      <c r="J100" s="22">
        <f>H100/$CO100</f>
        <v>0.34645823155837813</v>
      </c>
      <c r="K100" s="22">
        <f>H100/$CT100</f>
        <v>4.2594594594594595</v>
      </c>
      <c r="L100" s="13">
        <v>0</v>
      </c>
      <c r="M100" s="13">
        <v>0</v>
      </c>
      <c r="N100" s="13">
        <v>838</v>
      </c>
      <c r="O100" s="13">
        <v>23218</v>
      </c>
      <c r="P100" s="13">
        <v>145865</v>
      </c>
      <c r="Q100" s="23">
        <f t="shared" si="38"/>
        <v>8.8902489879201345E-3</v>
      </c>
      <c r="R100" s="22">
        <f>P100/$CO100</f>
        <v>7.1257938446507083</v>
      </c>
      <c r="S100" s="22">
        <f>P100/$CT100</f>
        <v>87.606606606606604</v>
      </c>
      <c r="T100" s="13">
        <v>7415</v>
      </c>
      <c r="U100" s="23">
        <f t="shared" si="39"/>
        <v>1.4916650824640335E-3</v>
      </c>
      <c r="V100" s="22">
        <f>T100/$CO100</f>
        <v>0.36223742061553493</v>
      </c>
      <c r="W100" s="22">
        <f>T100/$CT100</f>
        <v>4.4534534534534531</v>
      </c>
      <c r="X100" s="13">
        <v>33848</v>
      </c>
      <c r="Y100" s="13">
        <v>625</v>
      </c>
      <c r="Z100" s="13">
        <v>482</v>
      </c>
      <c r="AA100" s="13">
        <v>211453</v>
      </c>
      <c r="AB100" s="13">
        <f>H100+AW100</f>
        <v>8881</v>
      </c>
      <c r="AC100" s="23">
        <f t="shared" si="40"/>
        <v>2.6750870209030896E-3</v>
      </c>
      <c r="AD100" s="22">
        <f t="shared" si="29"/>
        <v>0.4338544211040547</v>
      </c>
      <c r="AE100" s="22">
        <f t="shared" si="30"/>
        <v>5.3339339339339338</v>
      </c>
      <c r="AF100" s="13">
        <f>O100+AA100</f>
        <v>234671</v>
      </c>
      <c r="AG100" s="13">
        <f t="shared" si="41"/>
        <v>233564</v>
      </c>
      <c r="AH100" s="23">
        <f t="shared" si="42"/>
        <v>6.8257865593574912E-3</v>
      </c>
      <c r="AI100" s="22">
        <f t="shared" si="31"/>
        <v>11.410063507572056</v>
      </c>
      <c r="AJ100" s="22">
        <f t="shared" si="32"/>
        <v>140.27867867867869</v>
      </c>
      <c r="AK100" s="13">
        <f>AF100-AB100-P100-Y100-Z100</f>
        <v>78818</v>
      </c>
      <c r="AL100" s="23">
        <f t="shared" si="43"/>
        <v>5.4392149885988898E-3</v>
      </c>
      <c r="AM100" s="22">
        <f t="shared" si="33"/>
        <v>3.8504152418172937</v>
      </c>
      <c r="AN100" s="22">
        <f t="shared" si="34"/>
        <v>47.338138138138142</v>
      </c>
      <c r="AO100" s="13">
        <v>137</v>
      </c>
      <c r="AP100" s="13">
        <v>448</v>
      </c>
      <c r="AQ100" s="13">
        <v>156</v>
      </c>
      <c r="AR100" s="13">
        <v>540</v>
      </c>
      <c r="AS100" s="13">
        <v>195</v>
      </c>
      <c r="AT100" s="13">
        <v>260</v>
      </c>
      <c r="AU100" s="13">
        <v>53</v>
      </c>
      <c r="AV100" s="13">
        <v>0</v>
      </c>
      <c r="AW100" s="13">
        <f t="shared" si="35"/>
        <v>1789</v>
      </c>
      <c r="AX100" s="23">
        <f t="shared" si="45"/>
        <v>7.7175272852767346E-2</v>
      </c>
      <c r="AY100" s="22">
        <f t="shared" si="36"/>
        <v>8.73961895456766E-2</v>
      </c>
      <c r="AZ100" s="22">
        <f t="shared" si="44"/>
        <v>1.0744744744744745</v>
      </c>
      <c r="BA100" s="13">
        <v>44</v>
      </c>
      <c r="BB100" s="13">
        <v>1833</v>
      </c>
      <c r="BC100" s="13">
        <v>1151</v>
      </c>
      <c r="BD100" s="13">
        <v>0</v>
      </c>
      <c r="BE100" s="13">
        <v>2044</v>
      </c>
      <c r="BF100" s="13">
        <v>0</v>
      </c>
      <c r="BG100" s="13">
        <v>446</v>
      </c>
      <c r="BH100" s="13">
        <v>63</v>
      </c>
      <c r="BI100" s="13">
        <v>5537</v>
      </c>
      <c r="BJ100" s="13">
        <v>1479</v>
      </c>
      <c r="BK100" s="13">
        <v>0</v>
      </c>
      <c r="BL100" s="13">
        <v>5</v>
      </c>
      <c r="BM100" s="13">
        <v>53</v>
      </c>
      <c r="BN100" s="13">
        <v>1537</v>
      </c>
      <c r="BO100" s="13">
        <v>2</v>
      </c>
      <c r="BP100" s="13">
        <v>0</v>
      </c>
      <c r="BQ100" s="13">
        <v>339</v>
      </c>
      <c r="BR100" s="13">
        <v>341</v>
      </c>
      <c r="BS100" s="13"/>
      <c r="BT100" s="13">
        <v>829</v>
      </c>
      <c r="BU100" s="13"/>
      <c r="BV100" s="13">
        <v>222</v>
      </c>
      <c r="BW100" s="13">
        <v>3987</v>
      </c>
      <c r="BX100" s="13">
        <v>5038</v>
      </c>
      <c r="BY100" s="13">
        <v>13430</v>
      </c>
      <c r="BZ100" s="13">
        <v>5816</v>
      </c>
      <c r="CA100" s="13">
        <v>19246</v>
      </c>
      <c r="CB100" s="13"/>
      <c r="CC100" s="13">
        <v>4972</v>
      </c>
      <c r="CD100" s="13">
        <v>133</v>
      </c>
      <c r="CE100" s="13">
        <v>0</v>
      </c>
      <c r="CF100" s="13">
        <v>0</v>
      </c>
      <c r="CG100" s="13">
        <v>4459</v>
      </c>
      <c r="CH100" s="13">
        <v>33848</v>
      </c>
      <c r="CI100" s="13">
        <v>625</v>
      </c>
      <c r="CJ100" s="13"/>
      <c r="CK100" s="13">
        <v>12615</v>
      </c>
      <c r="CL100" s="13">
        <v>7825</v>
      </c>
      <c r="CM100" s="13">
        <v>30</v>
      </c>
      <c r="CN100" s="13">
        <v>0</v>
      </c>
      <c r="CO100" s="13">
        <v>20470</v>
      </c>
      <c r="CP100" s="13">
        <v>5</v>
      </c>
      <c r="CQ100" s="13">
        <v>1655</v>
      </c>
      <c r="CR100" s="13">
        <v>5</v>
      </c>
      <c r="CS100" s="13">
        <v>0</v>
      </c>
      <c r="CT100" s="13">
        <v>1665</v>
      </c>
      <c r="CU100" s="13">
        <v>3305</v>
      </c>
    </row>
    <row r="101" spans="1:99" x14ac:dyDescent="0.45">
      <c r="A101">
        <v>123</v>
      </c>
      <c r="B101" t="s">
        <v>265</v>
      </c>
      <c r="C101" t="s">
        <v>266</v>
      </c>
      <c r="D101" s="13">
        <v>6975</v>
      </c>
      <c r="E101" s="13">
        <v>0</v>
      </c>
      <c r="F101" s="13">
        <v>2407</v>
      </c>
      <c r="G101" s="13">
        <v>2693</v>
      </c>
      <c r="H101" s="13">
        <f t="shared" ref="H101:H108" si="46">F101+G101</f>
        <v>5100</v>
      </c>
      <c r="I101" s="23">
        <f t="shared" si="37"/>
        <v>3.0273871689834092E-3</v>
      </c>
      <c r="J101" s="22">
        <f>H101/$CO101</f>
        <v>0.21911922663802363</v>
      </c>
      <c r="K101" s="22">
        <f>H101/$CT101</f>
        <v>3.9230769230769229</v>
      </c>
      <c r="L101" s="13">
        <v>0</v>
      </c>
      <c r="M101" s="13">
        <v>0</v>
      </c>
      <c r="N101" s="13">
        <v>2351</v>
      </c>
      <c r="O101" s="13">
        <v>14426</v>
      </c>
      <c r="P101" s="13">
        <v>160143</v>
      </c>
      <c r="Q101" s="23">
        <f t="shared" si="38"/>
        <v>9.7604712828471135E-3</v>
      </c>
      <c r="R101" s="22">
        <f>P101/$CO101</f>
        <v>6.8804726100966702</v>
      </c>
      <c r="S101" s="22">
        <f>P101/$CT101</f>
        <v>123.18692307692308</v>
      </c>
      <c r="T101" s="13">
        <v>3224</v>
      </c>
      <c r="U101" s="23">
        <f t="shared" si="39"/>
        <v>6.4856752877465195E-4</v>
      </c>
      <c r="V101" s="22">
        <f>T101/$CO101</f>
        <v>0.13851772287862513</v>
      </c>
      <c r="W101" s="22">
        <f>T101/$CT101</f>
        <v>2.48</v>
      </c>
      <c r="X101" s="13">
        <v>37495</v>
      </c>
      <c r="Y101" s="13">
        <v>664</v>
      </c>
      <c r="Z101" s="13">
        <v>11</v>
      </c>
      <c r="AA101" s="13">
        <v>215963</v>
      </c>
      <c r="AB101" s="13">
        <f>H101+AW101</f>
        <v>5361</v>
      </c>
      <c r="AC101" s="23">
        <f t="shared" si="40"/>
        <v>1.6148115661593812E-3</v>
      </c>
      <c r="AD101" s="22">
        <f t="shared" ref="AD101:AD108" si="47">AB101/$CO101</f>
        <v>0.2303329752953813</v>
      </c>
      <c r="AE101" s="22">
        <f t="shared" ref="AE101:AE108" si="48">AB101/$CT101</f>
        <v>4.1238461538461539</v>
      </c>
      <c r="AF101" s="13">
        <f>O101+AA101</f>
        <v>230389</v>
      </c>
      <c r="AG101" s="13">
        <f t="shared" si="41"/>
        <v>229714</v>
      </c>
      <c r="AH101" s="23">
        <f t="shared" si="42"/>
        <v>6.7132723095008088E-3</v>
      </c>
      <c r="AI101" s="22">
        <f t="shared" ref="AI101:AI108" si="49">AG101/$CO101</f>
        <v>9.8695596133190122</v>
      </c>
      <c r="AJ101" s="22">
        <f t="shared" ref="AJ101:AJ108" si="50">AG101/$CT101</f>
        <v>176.70307692307694</v>
      </c>
      <c r="AK101" s="13">
        <f>AF101-AB101-P101-Y101-Z101</f>
        <v>64210</v>
      </c>
      <c r="AL101" s="23">
        <f t="shared" si="43"/>
        <v>4.431119724148478E-3</v>
      </c>
      <c r="AM101" s="22">
        <f t="shared" ref="AM101:AM108" si="51">AK101/$CO101</f>
        <v>2.7587540279269605</v>
      </c>
      <c r="AN101" s="22">
        <f t="shared" ref="AN101:AN108" si="52">AK101/$CT101</f>
        <v>49.392307692307689</v>
      </c>
      <c r="AO101" s="13">
        <v>0</v>
      </c>
      <c r="AP101" s="13">
        <v>2</v>
      </c>
      <c r="AQ101" s="13">
        <v>0</v>
      </c>
      <c r="AR101" s="13">
        <v>41</v>
      </c>
      <c r="AS101" s="13">
        <v>80</v>
      </c>
      <c r="AT101" s="13">
        <v>102</v>
      </c>
      <c r="AU101" s="13">
        <v>0</v>
      </c>
      <c r="AV101" s="13">
        <v>36</v>
      </c>
      <c r="AW101" s="13">
        <f t="shared" ref="AW101:AW108" si="53">SUM(AO101:AV101)</f>
        <v>261</v>
      </c>
      <c r="AX101" s="23">
        <f t="shared" si="45"/>
        <v>1.1259220913679306E-2</v>
      </c>
      <c r="AY101" s="22">
        <f t="shared" ref="AY101:AY108" si="54">AW101/$CO101</f>
        <v>1.121374865735768E-2</v>
      </c>
      <c r="AZ101" s="22">
        <f t="shared" si="44"/>
        <v>0.20076923076923076</v>
      </c>
      <c r="BA101" s="13">
        <v>0</v>
      </c>
      <c r="BB101" s="13">
        <v>261</v>
      </c>
      <c r="BC101" s="13">
        <v>361</v>
      </c>
      <c r="BD101" s="13">
        <v>208</v>
      </c>
      <c r="BE101" s="13">
        <v>901</v>
      </c>
      <c r="BF101" s="13">
        <v>0</v>
      </c>
      <c r="BG101" s="13">
        <v>609</v>
      </c>
      <c r="BH101" s="13">
        <v>87</v>
      </c>
      <c r="BI101" s="13">
        <v>2427</v>
      </c>
      <c r="BJ101" s="13">
        <v>486</v>
      </c>
      <c r="BK101" s="13">
        <v>14</v>
      </c>
      <c r="BL101" s="13">
        <v>0</v>
      </c>
      <c r="BM101" s="13">
        <v>101</v>
      </c>
      <c r="BN101" s="13">
        <v>601</v>
      </c>
      <c r="BO101" s="13">
        <v>10</v>
      </c>
      <c r="BP101" s="13">
        <v>52</v>
      </c>
      <c r="BQ101" s="13">
        <v>134</v>
      </c>
      <c r="BR101" s="13">
        <v>196</v>
      </c>
      <c r="BS101" s="13"/>
      <c r="BT101" s="13">
        <v>4827</v>
      </c>
      <c r="BU101" s="13"/>
      <c r="BV101" s="13">
        <v>0</v>
      </c>
      <c r="BW101" s="13">
        <v>4591</v>
      </c>
      <c r="BX101" s="13">
        <v>9418</v>
      </c>
      <c r="BY101" s="13">
        <v>22134</v>
      </c>
      <c r="BZ101" s="13">
        <v>2781</v>
      </c>
      <c r="CA101" s="13">
        <v>24915</v>
      </c>
      <c r="CB101" s="13"/>
      <c r="CC101" s="13">
        <v>0</v>
      </c>
      <c r="CD101" s="13">
        <v>574</v>
      </c>
      <c r="CE101" s="13">
        <v>0</v>
      </c>
      <c r="CF101" s="13">
        <v>0</v>
      </c>
      <c r="CG101" s="13">
        <v>2588</v>
      </c>
      <c r="CH101" s="13">
        <v>37495</v>
      </c>
      <c r="CI101" s="13">
        <v>664</v>
      </c>
      <c r="CJ101" s="13"/>
      <c r="CK101" s="13">
        <v>12960</v>
      </c>
      <c r="CL101" s="13">
        <v>10315</v>
      </c>
      <c r="CM101" s="13">
        <v>0</v>
      </c>
      <c r="CN101" s="13">
        <v>0</v>
      </c>
      <c r="CO101" s="13">
        <v>23275</v>
      </c>
      <c r="CP101" s="13">
        <v>0</v>
      </c>
      <c r="CQ101" s="13">
        <v>1300</v>
      </c>
      <c r="CR101" s="13">
        <v>0</v>
      </c>
      <c r="CS101" s="13">
        <v>0</v>
      </c>
      <c r="CT101" s="13">
        <v>1300</v>
      </c>
      <c r="CU101" s="13">
        <v>2890</v>
      </c>
    </row>
    <row r="102" spans="1:99" x14ac:dyDescent="0.45">
      <c r="A102">
        <v>124</v>
      </c>
      <c r="B102" t="s">
        <v>497</v>
      </c>
      <c r="C102" t="s">
        <v>498</v>
      </c>
      <c r="D102" s="13">
        <v>9429</v>
      </c>
      <c r="E102" s="13">
        <v>3451</v>
      </c>
      <c r="F102" s="13">
        <v>1930</v>
      </c>
      <c r="G102" s="13">
        <v>465</v>
      </c>
      <c r="H102" s="13">
        <f t="shared" si="46"/>
        <v>2395</v>
      </c>
      <c r="I102" s="23">
        <f t="shared" si="37"/>
        <v>1.4216847587676992E-3</v>
      </c>
      <c r="J102" s="22">
        <f>H102/$CO102</f>
        <v>0.12575479128380151</v>
      </c>
      <c r="K102" s="22">
        <f>H102/$CT102</f>
        <v>2.6318681318681318</v>
      </c>
      <c r="L102" s="13">
        <v>0</v>
      </c>
      <c r="M102" s="13">
        <v>135</v>
      </c>
      <c r="N102" s="13">
        <v>3830</v>
      </c>
      <c r="O102" s="13">
        <v>19240</v>
      </c>
      <c r="P102" s="13">
        <v>130528</v>
      </c>
      <c r="Q102" s="23">
        <f t="shared" si="38"/>
        <v>7.9554822602765519E-3</v>
      </c>
      <c r="R102" s="22">
        <f>P102/$CO102</f>
        <v>6.8536623785770541</v>
      </c>
      <c r="S102" s="22">
        <f>P102/$CT102</f>
        <v>143.43736263736264</v>
      </c>
      <c r="T102" s="13">
        <v>4234</v>
      </c>
      <c r="U102" s="23">
        <f t="shared" si="39"/>
        <v>8.5174780298755473E-4</v>
      </c>
      <c r="V102" s="22">
        <f>T102/$CO102</f>
        <v>0.22231556839065372</v>
      </c>
      <c r="W102" s="22">
        <f>T102/$CT102</f>
        <v>4.6527472527472531</v>
      </c>
      <c r="X102" s="13">
        <v>32025</v>
      </c>
      <c r="Y102" s="13">
        <v>310</v>
      </c>
      <c r="Z102" s="13">
        <v>212</v>
      </c>
      <c r="AA102" s="13">
        <v>186549</v>
      </c>
      <c r="AB102" s="13">
        <f>H102+AW102</f>
        <v>2723</v>
      </c>
      <c r="AC102" s="23">
        <f t="shared" si="40"/>
        <v>8.2020740433724954E-4</v>
      </c>
      <c r="AD102" s="22">
        <f t="shared" si="47"/>
        <v>0.14297715935941191</v>
      </c>
      <c r="AE102" s="22">
        <f t="shared" si="48"/>
        <v>2.9923076923076923</v>
      </c>
      <c r="AF102" s="13">
        <f>O102+AA102</f>
        <v>205789</v>
      </c>
      <c r="AG102" s="13">
        <f t="shared" si="41"/>
        <v>205267</v>
      </c>
      <c r="AH102" s="23">
        <f t="shared" si="42"/>
        <v>5.9988214351511119E-3</v>
      </c>
      <c r="AI102" s="22">
        <f t="shared" si="49"/>
        <v>10.777999474927803</v>
      </c>
      <c r="AJ102" s="22">
        <f t="shared" si="50"/>
        <v>225.56813186813187</v>
      </c>
      <c r="AK102" s="13">
        <f>AF102-AB102-P102-Y102-Z102</f>
        <v>72016</v>
      </c>
      <c r="AL102" s="23">
        <f t="shared" si="43"/>
        <v>4.9698102796180777E-3</v>
      </c>
      <c r="AM102" s="22">
        <f t="shared" si="51"/>
        <v>3.7813599369913362</v>
      </c>
      <c r="AN102" s="22">
        <f t="shared" si="52"/>
        <v>79.138461538461542</v>
      </c>
      <c r="AO102" s="13">
        <v>0</v>
      </c>
      <c r="AP102" s="13">
        <v>0</v>
      </c>
      <c r="AQ102" s="13">
        <v>0</v>
      </c>
      <c r="AR102" s="13">
        <v>0</v>
      </c>
      <c r="AS102" s="13">
        <v>0</v>
      </c>
      <c r="AT102" s="13">
        <v>328</v>
      </c>
      <c r="AU102" s="13">
        <v>0</v>
      </c>
      <c r="AV102" s="13">
        <v>0</v>
      </c>
      <c r="AW102" s="13">
        <f t="shared" si="53"/>
        <v>328</v>
      </c>
      <c r="AX102" s="23">
        <f t="shared" si="45"/>
        <v>1.4149519002631466E-2</v>
      </c>
      <c r="AY102" s="22">
        <f t="shared" si="54"/>
        <v>1.7222368075610395E-2</v>
      </c>
      <c r="AZ102" s="22">
        <f t="shared" si="44"/>
        <v>0.36043956043956044</v>
      </c>
      <c r="BA102" s="13">
        <v>12</v>
      </c>
      <c r="BB102" s="13">
        <v>340</v>
      </c>
      <c r="BC102" s="13">
        <v>238</v>
      </c>
      <c r="BD102" s="13">
        <v>24</v>
      </c>
      <c r="BE102" s="13">
        <v>789</v>
      </c>
      <c r="BF102" s="13">
        <v>0</v>
      </c>
      <c r="BG102" s="13">
        <v>14</v>
      </c>
      <c r="BH102" s="13">
        <v>445</v>
      </c>
      <c r="BI102" s="13">
        <v>1850</v>
      </c>
      <c r="BJ102" s="13">
        <v>1850</v>
      </c>
      <c r="BK102" s="13">
        <v>0</v>
      </c>
      <c r="BL102" s="13">
        <v>0</v>
      </c>
      <c r="BM102" s="13">
        <v>166</v>
      </c>
      <c r="BN102" s="13">
        <v>2016</v>
      </c>
      <c r="BO102" s="13">
        <v>127</v>
      </c>
      <c r="BP102" s="13">
        <v>157</v>
      </c>
      <c r="BQ102" s="13">
        <v>84</v>
      </c>
      <c r="BR102" s="13">
        <v>368</v>
      </c>
      <c r="BS102" s="13"/>
      <c r="BT102" s="13">
        <v>704</v>
      </c>
      <c r="BU102" s="13"/>
      <c r="BV102" s="13">
        <v>2366</v>
      </c>
      <c r="BW102" s="13">
        <v>2534</v>
      </c>
      <c r="BX102" s="13">
        <v>5604</v>
      </c>
      <c r="BY102" s="13">
        <v>4496</v>
      </c>
      <c r="BZ102" s="13">
        <v>3060</v>
      </c>
      <c r="CA102" s="13">
        <v>7556</v>
      </c>
      <c r="CB102" s="13"/>
      <c r="CC102" s="13">
        <v>0</v>
      </c>
      <c r="CD102" s="13">
        <v>0</v>
      </c>
      <c r="CE102" s="13">
        <v>8519</v>
      </c>
      <c r="CF102" s="13">
        <v>0</v>
      </c>
      <c r="CG102" s="13">
        <v>10346</v>
      </c>
      <c r="CH102" s="13">
        <v>32025</v>
      </c>
      <c r="CI102" s="13">
        <v>310</v>
      </c>
      <c r="CJ102" s="13"/>
      <c r="CK102" s="13">
        <v>12030</v>
      </c>
      <c r="CL102" s="13">
        <v>7015</v>
      </c>
      <c r="CM102" s="13">
        <v>5</v>
      </c>
      <c r="CN102" s="13">
        <v>0</v>
      </c>
      <c r="CO102" s="13">
        <v>19045</v>
      </c>
      <c r="CP102" s="13">
        <v>0</v>
      </c>
      <c r="CQ102" s="13">
        <v>910</v>
      </c>
      <c r="CR102" s="13">
        <v>0</v>
      </c>
      <c r="CS102" s="13">
        <v>0</v>
      </c>
      <c r="CT102" s="13">
        <v>910</v>
      </c>
      <c r="CU102" s="13">
        <v>2490</v>
      </c>
    </row>
    <row r="103" spans="1:99" x14ac:dyDescent="0.45">
      <c r="A103">
        <v>125</v>
      </c>
      <c r="B103" t="s">
        <v>121</v>
      </c>
      <c r="C103" t="s">
        <v>122</v>
      </c>
      <c r="D103" s="13">
        <v>2907</v>
      </c>
      <c r="E103" s="13">
        <v>0</v>
      </c>
      <c r="F103" s="13">
        <v>476</v>
      </c>
      <c r="G103" s="13">
        <v>0</v>
      </c>
      <c r="H103" s="13">
        <f t="shared" si="46"/>
        <v>476</v>
      </c>
      <c r="I103" s="23">
        <f t="shared" si="37"/>
        <v>2.8255613577178487E-4</v>
      </c>
      <c r="J103" s="22">
        <f>H103/$CO103</f>
        <v>6.8538516918646514E-2</v>
      </c>
      <c r="K103" s="22">
        <f>H103/$CT103</f>
        <v>1.3041095890410959</v>
      </c>
      <c r="L103" s="13">
        <v>19394</v>
      </c>
      <c r="M103" s="13">
        <v>0</v>
      </c>
      <c r="N103" s="13">
        <v>1868</v>
      </c>
      <c r="O103" s="13">
        <v>24645</v>
      </c>
      <c r="P103" s="13">
        <v>54122</v>
      </c>
      <c r="Q103" s="23">
        <f t="shared" si="38"/>
        <v>3.2986532459754808E-3</v>
      </c>
      <c r="R103" s="22">
        <f>P103/$CO103</f>
        <v>7.792944564434845</v>
      </c>
      <c r="S103" s="22">
        <f>P103/$CT103</f>
        <v>148.27945205479452</v>
      </c>
      <c r="T103" s="13">
        <v>444</v>
      </c>
      <c r="U103" s="23">
        <f t="shared" si="39"/>
        <v>8.9318853218345369E-5</v>
      </c>
      <c r="V103" s="22">
        <f>T103/$CO103</f>
        <v>6.3930885529157669E-2</v>
      </c>
      <c r="W103" s="22">
        <f>T103/$CT103</f>
        <v>1.2164383561643837</v>
      </c>
      <c r="X103" s="13">
        <v>6747</v>
      </c>
      <c r="Y103" s="13">
        <v>87</v>
      </c>
      <c r="Z103" s="13">
        <v>23</v>
      </c>
      <c r="AA103" s="13">
        <v>86068</v>
      </c>
      <c r="AB103" s="13">
        <f>H103+AW103</f>
        <v>476</v>
      </c>
      <c r="AC103" s="23">
        <f t="shared" si="40"/>
        <v>1.4337815808466059E-4</v>
      </c>
      <c r="AD103" s="22">
        <f t="shared" si="47"/>
        <v>6.8538516918646514E-2</v>
      </c>
      <c r="AE103" s="22">
        <f t="shared" si="48"/>
        <v>1.3041095890410959</v>
      </c>
      <c r="AF103" s="13">
        <f>O103+AA103</f>
        <v>110713</v>
      </c>
      <c r="AG103" s="13">
        <f t="shared" si="41"/>
        <v>110603</v>
      </c>
      <c r="AH103" s="23">
        <f t="shared" si="42"/>
        <v>3.2323152147788899E-3</v>
      </c>
      <c r="AI103" s="22">
        <f t="shared" si="49"/>
        <v>15.925557955363571</v>
      </c>
      <c r="AJ103" s="22">
        <f t="shared" si="50"/>
        <v>303.0219178082192</v>
      </c>
      <c r="AK103" s="13">
        <f>AF103-AB103-P103-Y103-Z103</f>
        <v>56005</v>
      </c>
      <c r="AL103" s="23">
        <f t="shared" si="43"/>
        <v>3.8648942555822379E-3</v>
      </c>
      <c r="AM103" s="22">
        <f t="shared" si="51"/>
        <v>8.0640748740100801</v>
      </c>
      <c r="AN103" s="22">
        <f t="shared" si="52"/>
        <v>153.43835616438355</v>
      </c>
      <c r="AO103" s="13">
        <v>0</v>
      </c>
      <c r="AP103" s="13">
        <v>0</v>
      </c>
      <c r="AQ103" s="13">
        <v>0</v>
      </c>
      <c r="AR103" s="13">
        <v>0</v>
      </c>
      <c r="AS103" s="13">
        <v>0</v>
      </c>
      <c r="AT103" s="13">
        <v>0</v>
      </c>
      <c r="AU103" s="13">
        <v>0</v>
      </c>
      <c r="AV103" s="13">
        <v>0</v>
      </c>
      <c r="AW103" s="13">
        <f t="shared" si="53"/>
        <v>0</v>
      </c>
      <c r="AX103" s="23">
        <f t="shared" si="45"/>
        <v>0</v>
      </c>
      <c r="AY103" s="22">
        <f t="shared" si="54"/>
        <v>0</v>
      </c>
      <c r="AZ103" s="22">
        <f t="shared" si="44"/>
        <v>0</v>
      </c>
      <c r="BA103" s="13">
        <v>0</v>
      </c>
      <c r="BB103" s="13">
        <v>0</v>
      </c>
      <c r="BC103" s="13">
        <v>17</v>
      </c>
      <c r="BD103" s="13">
        <v>0</v>
      </c>
      <c r="BE103" s="13">
        <v>87</v>
      </c>
      <c r="BF103" s="13">
        <v>0</v>
      </c>
      <c r="BG103" s="13">
        <v>155</v>
      </c>
      <c r="BH103" s="13">
        <v>0</v>
      </c>
      <c r="BI103" s="13">
        <v>259</v>
      </c>
      <c r="BJ103" s="13">
        <v>166</v>
      </c>
      <c r="BK103" s="13">
        <v>0</v>
      </c>
      <c r="BL103" s="13">
        <v>0</v>
      </c>
      <c r="BM103" s="13">
        <v>0</v>
      </c>
      <c r="BN103" s="13">
        <v>166</v>
      </c>
      <c r="BO103" s="13">
        <v>0</v>
      </c>
      <c r="BP103" s="13">
        <v>0</v>
      </c>
      <c r="BQ103" s="13">
        <v>19</v>
      </c>
      <c r="BR103" s="13">
        <v>19</v>
      </c>
      <c r="BS103" s="13"/>
      <c r="BT103" s="13">
        <v>410</v>
      </c>
      <c r="BU103" s="13"/>
      <c r="BV103" s="13">
        <v>0</v>
      </c>
      <c r="BW103" s="13">
        <v>1031</v>
      </c>
      <c r="BX103" s="13">
        <v>1441</v>
      </c>
      <c r="BY103" s="13">
        <v>1155</v>
      </c>
      <c r="BZ103" s="13">
        <v>519</v>
      </c>
      <c r="CA103" s="13">
        <v>1674</v>
      </c>
      <c r="CB103" s="13"/>
      <c r="CC103" s="13">
        <v>0</v>
      </c>
      <c r="CD103" s="13">
        <v>18</v>
      </c>
      <c r="CE103" s="13">
        <v>112</v>
      </c>
      <c r="CF103" s="13">
        <v>2</v>
      </c>
      <c r="CG103" s="13">
        <v>3500</v>
      </c>
      <c r="CH103" s="13">
        <v>6747</v>
      </c>
      <c r="CI103" s="13">
        <v>87</v>
      </c>
      <c r="CJ103" s="13"/>
      <c r="CK103" s="13">
        <v>4190</v>
      </c>
      <c r="CL103" s="13">
        <v>2755</v>
      </c>
      <c r="CM103" s="13">
        <v>5</v>
      </c>
      <c r="CN103" s="13">
        <v>0</v>
      </c>
      <c r="CO103" s="13">
        <v>6945</v>
      </c>
      <c r="CP103" s="13">
        <v>0</v>
      </c>
      <c r="CQ103" s="13">
        <v>335</v>
      </c>
      <c r="CR103" s="13">
        <v>30</v>
      </c>
      <c r="CS103" s="13">
        <v>0</v>
      </c>
      <c r="CT103" s="13">
        <v>365</v>
      </c>
      <c r="CU103" s="13">
        <v>650</v>
      </c>
    </row>
    <row r="104" spans="1:99" x14ac:dyDescent="0.45">
      <c r="A104">
        <v>126</v>
      </c>
      <c r="B104" t="s">
        <v>305</v>
      </c>
      <c r="C104" t="s">
        <v>306</v>
      </c>
      <c r="D104" s="13">
        <v>4698</v>
      </c>
      <c r="E104" s="13">
        <v>1016</v>
      </c>
      <c r="F104" s="13">
        <v>1197</v>
      </c>
      <c r="G104" s="13">
        <v>859</v>
      </c>
      <c r="H104" s="13">
        <f t="shared" si="46"/>
        <v>2056</v>
      </c>
      <c r="I104" s="23">
        <f t="shared" si="37"/>
        <v>1.22045255282939E-3</v>
      </c>
      <c r="J104" s="22">
        <f>H104/$CO104</f>
        <v>0.22347826086956521</v>
      </c>
      <c r="K104" s="22">
        <f>H104/$CT104</f>
        <v>4.8952380952380956</v>
      </c>
      <c r="L104" s="13">
        <v>0</v>
      </c>
      <c r="M104" s="13">
        <v>121</v>
      </c>
      <c r="N104" s="13">
        <v>563</v>
      </c>
      <c r="O104" s="13">
        <v>8454</v>
      </c>
      <c r="P104" s="13">
        <v>71979</v>
      </c>
      <c r="Q104" s="23">
        <f t="shared" si="38"/>
        <v>4.3870101251259957E-3</v>
      </c>
      <c r="R104" s="22">
        <f>P104/$CO104</f>
        <v>7.823804347826087</v>
      </c>
      <c r="S104" s="22">
        <f>P104/$CT104</f>
        <v>171.37857142857143</v>
      </c>
      <c r="T104" s="13">
        <v>459</v>
      </c>
      <c r="U104" s="23">
        <f t="shared" si="39"/>
        <v>9.2336382043289465E-5</v>
      </c>
      <c r="V104" s="22">
        <f>T104/$CO104</f>
        <v>4.9891304347826085E-2</v>
      </c>
      <c r="W104" s="22">
        <f>T104/$CT104</f>
        <v>1.0928571428571427</v>
      </c>
      <c r="X104" s="13">
        <v>5844</v>
      </c>
      <c r="Y104" s="13">
        <v>716</v>
      </c>
      <c r="Z104" s="13">
        <v>210</v>
      </c>
      <c r="AA104" s="13">
        <v>87662</v>
      </c>
      <c r="AB104" s="13">
        <f>H104+AW104</f>
        <v>2056</v>
      </c>
      <c r="AC104" s="23">
        <f t="shared" si="40"/>
        <v>6.1929725424802974E-4</v>
      </c>
      <c r="AD104" s="22">
        <f t="shared" si="47"/>
        <v>0.22347826086956521</v>
      </c>
      <c r="AE104" s="22">
        <f t="shared" si="48"/>
        <v>4.8952380952380956</v>
      </c>
      <c r="AF104" s="13">
        <f>O104+AA104</f>
        <v>96116</v>
      </c>
      <c r="AG104" s="13">
        <f t="shared" si="41"/>
        <v>95190</v>
      </c>
      <c r="AH104" s="23">
        <f t="shared" si="42"/>
        <v>2.7818782971058879E-3</v>
      </c>
      <c r="AI104" s="22">
        <f t="shared" si="49"/>
        <v>10.346739130434782</v>
      </c>
      <c r="AJ104" s="22">
        <f t="shared" si="50"/>
        <v>226.64285714285714</v>
      </c>
      <c r="AK104" s="13">
        <f>AF104-AB104-P104-Y104-Z104</f>
        <v>21155</v>
      </c>
      <c r="AL104" s="23">
        <f t="shared" si="43"/>
        <v>1.4599024725799883E-3</v>
      </c>
      <c r="AM104" s="22">
        <f t="shared" si="51"/>
        <v>2.2994565217391303</v>
      </c>
      <c r="AN104" s="22">
        <f t="shared" si="52"/>
        <v>50.36904761904762</v>
      </c>
      <c r="AO104" s="13">
        <v>0</v>
      </c>
      <c r="AP104" s="13">
        <v>0</v>
      </c>
      <c r="AQ104" s="13">
        <v>0</v>
      </c>
      <c r="AR104" s="13">
        <v>0</v>
      </c>
      <c r="AS104" s="13">
        <v>0</v>
      </c>
      <c r="AT104" s="13">
        <v>0</v>
      </c>
      <c r="AU104" s="13">
        <v>0</v>
      </c>
      <c r="AV104" s="13">
        <v>0</v>
      </c>
      <c r="AW104" s="13">
        <f t="shared" si="53"/>
        <v>0</v>
      </c>
      <c r="AX104" s="23">
        <f t="shared" si="45"/>
        <v>0</v>
      </c>
      <c r="AY104" s="22">
        <f t="shared" si="54"/>
        <v>0</v>
      </c>
      <c r="AZ104" s="22">
        <f t="shared" si="44"/>
        <v>0</v>
      </c>
      <c r="BA104" s="13">
        <v>0</v>
      </c>
      <c r="BB104" s="13">
        <v>0</v>
      </c>
      <c r="BC104" s="13">
        <v>0</v>
      </c>
      <c r="BD104" s="13">
        <v>228</v>
      </c>
      <c r="BE104" s="13">
        <v>161</v>
      </c>
      <c r="BF104" s="13">
        <v>0</v>
      </c>
      <c r="BG104" s="13">
        <v>6</v>
      </c>
      <c r="BH104" s="13">
        <v>0</v>
      </c>
      <c r="BI104" s="13">
        <v>395</v>
      </c>
      <c r="BJ104" s="13">
        <v>16</v>
      </c>
      <c r="BK104" s="13">
        <v>0</v>
      </c>
      <c r="BL104" s="13">
        <v>0</v>
      </c>
      <c r="BM104" s="13">
        <v>45</v>
      </c>
      <c r="BN104" s="13">
        <v>61</v>
      </c>
      <c r="BO104" s="13">
        <v>0</v>
      </c>
      <c r="BP104" s="13">
        <v>0</v>
      </c>
      <c r="BQ104" s="13">
        <v>3</v>
      </c>
      <c r="BR104" s="13">
        <v>3</v>
      </c>
      <c r="BS104" s="13"/>
      <c r="BT104" s="13">
        <v>25</v>
      </c>
      <c r="BU104" s="13"/>
      <c r="BV104" s="13">
        <v>18</v>
      </c>
      <c r="BW104" s="13">
        <v>3162</v>
      </c>
      <c r="BX104" s="13">
        <v>3205</v>
      </c>
      <c r="BY104" s="13">
        <v>0</v>
      </c>
      <c r="BZ104" s="13">
        <v>56</v>
      </c>
      <c r="CA104" s="13">
        <v>56</v>
      </c>
      <c r="CB104" s="13"/>
      <c r="CC104" s="13">
        <v>321</v>
      </c>
      <c r="CD104" s="13">
        <v>0</v>
      </c>
      <c r="CE104" s="13">
        <v>0</v>
      </c>
      <c r="CF104" s="13">
        <v>0</v>
      </c>
      <c r="CG104" s="13">
        <v>2262</v>
      </c>
      <c r="CH104" s="13">
        <v>5844</v>
      </c>
      <c r="CI104" s="13">
        <v>716</v>
      </c>
      <c r="CJ104" s="13"/>
      <c r="CK104" s="13">
        <v>5990</v>
      </c>
      <c r="CL104" s="13">
        <v>3205</v>
      </c>
      <c r="CM104" s="13">
        <v>0</v>
      </c>
      <c r="CN104" s="13">
        <v>0</v>
      </c>
      <c r="CO104" s="13">
        <v>9200</v>
      </c>
      <c r="CP104" s="13">
        <v>5</v>
      </c>
      <c r="CQ104" s="13">
        <v>415</v>
      </c>
      <c r="CR104" s="13">
        <v>0</v>
      </c>
      <c r="CS104" s="13">
        <v>0</v>
      </c>
      <c r="CT104" s="13">
        <v>420</v>
      </c>
      <c r="CU104" s="13">
        <v>885</v>
      </c>
    </row>
    <row r="105" spans="1:99" x14ac:dyDescent="0.45">
      <c r="A105">
        <v>127</v>
      </c>
      <c r="B105" t="s">
        <v>193</v>
      </c>
      <c r="C105" t="s">
        <v>194</v>
      </c>
      <c r="D105" s="13">
        <v>8617</v>
      </c>
      <c r="E105" s="13">
        <v>396</v>
      </c>
      <c r="F105" s="13">
        <v>2785</v>
      </c>
      <c r="G105" s="13">
        <v>0</v>
      </c>
      <c r="H105" s="13">
        <f t="shared" si="46"/>
        <v>2785</v>
      </c>
      <c r="I105" s="23">
        <f t="shared" si="37"/>
        <v>1.6531908363958423E-3</v>
      </c>
      <c r="J105" s="22">
        <f>H105/$CO105</f>
        <v>0.20791340052258306</v>
      </c>
      <c r="K105" s="22">
        <f>H105/$CT105</f>
        <v>3.3554216867469879</v>
      </c>
      <c r="L105" s="13">
        <v>13</v>
      </c>
      <c r="M105" s="13">
        <v>1</v>
      </c>
      <c r="N105" s="13">
        <v>703</v>
      </c>
      <c r="O105" s="13">
        <v>12515</v>
      </c>
      <c r="P105" s="13">
        <v>106764</v>
      </c>
      <c r="Q105" s="23">
        <f t="shared" si="38"/>
        <v>6.5071027521770488E-3</v>
      </c>
      <c r="R105" s="22">
        <f>P105/$CO105</f>
        <v>7.97043673012318</v>
      </c>
      <c r="S105" s="22">
        <f>P105/$CT105</f>
        <v>128.63132530120481</v>
      </c>
      <c r="T105" s="13">
        <v>1598</v>
      </c>
      <c r="U105" s="23">
        <f t="shared" si="39"/>
        <v>3.2146740415071146E-4</v>
      </c>
      <c r="V105" s="22">
        <f>T105/$CO105</f>
        <v>0.11929824561403508</v>
      </c>
      <c r="W105" s="22">
        <f>T105/$CT105</f>
        <v>1.925301204819277</v>
      </c>
      <c r="X105" s="13">
        <v>20791</v>
      </c>
      <c r="Y105" s="13">
        <v>25</v>
      </c>
      <c r="Z105" s="13">
        <v>18</v>
      </c>
      <c r="AA105" s="13">
        <v>141711</v>
      </c>
      <c r="AB105" s="13">
        <f>H105+AW105</f>
        <v>2920</v>
      </c>
      <c r="AC105" s="23">
        <f t="shared" si="40"/>
        <v>8.7954668404875821E-4</v>
      </c>
      <c r="AD105" s="22">
        <f t="shared" si="47"/>
        <v>0.21799178798058977</v>
      </c>
      <c r="AE105" s="22">
        <f t="shared" si="48"/>
        <v>3.5180722891566263</v>
      </c>
      <c r="AF105" s="13">
        <f>O105+AA105</f>
        <v>154226</v>
      </c>
      <c r="AG105" s="13">
        <f t="shared" si="41"/>
        <v>154183</v>
      </c>
      <c r="AH105" s="23">
        <f t="shared" si="42"/>
        <v>4.5059180741955787E-3</v>
      </c>
      <c r="AI105" s="22">
        <f t="shared" si="49"/>
        <v>11.510488988428518</v>
      </c>
      <c r="AJ105" s="22">
        <f t="shared" si="50"/>
        <v>185.76265060240965</v>
      </c>
      <c r="AK105" s="13">
        <f>AF105-AB105-P105-Y105-Z105</f>
        <v>44499</v>
      </c>
      <c r="AL105" s="23">
        <f t="shared" si="43"/>
        <v>3.0708674132515668E-3</v>
      </c>
      <c r="AM105" s="22">
        <f t="shared" si="51"/>
        <v>3.322060470324748</v>
      </c>
      <c r="AN105" s="22">
        <f t="shared" si="52"/>
        <v>53.61325301204819</v>
      </c>
      <c r="AO105" s="13">
        <v>42</v>
      </c>
      <c r="AP105" s="13">
        <v>43</v>
      </c>
      <c r="AQ105" s="13">
        <v>19</v>
      </c>
      <c r="AR105" s="13">
        <v>0</v>
      </c>
      <c r="AS105" s="13">
        <v>31</v>
      </c>
      <c r="AT105" s="13">
        <v>0</v>
      </c>
      <c r="AU105" s="13">
        <v>0</v>
      </c>
      <c r="AV105" s="13">
        <v>0</v>
      </c>
      <c r="AW105" s="13">
        <f t="shared" si="53"/>
        <v>135</v>
      </c>
      <c r="AX105" s="23">
        <f t="shared" si="45"/>
        <v>5.8237349553513654E-3</v>
      </c>
      <c r="AY105" s="22">
        <f t="shared" si="54"/>
        <v>1.0078387458006719E-2</v>
      </c>
      <c r="AZ105" s="22">
        <f t="shared" si="44"/>
        <v>0.16265060240963855</v>
      </c>
      <c r="BA105" s="13">
        <v>3</v>
      </c>
      <c r="BB105" s="13">
        <v>138</v>
      </c>
      <c r="BC105" s="13">
        <v>215</v>
      </c>
      <c r="BD105" s="13">
        <v>0</v>
      </c>
      <c r="BE105" s="13">
        <v>518</v>
      </c>
      <c r="BF105" s="13">
        <v>0</v>
      </c>
      <c r="BG105" s="13">
        <v>72</v>
      </c>
      <c r="BH105" s="13">
        <v>186</v>
      </c>
      <c r="BI105" s="13">
        <v>1129</v>
      </c>
      <c r="BJ105" s="13">
        <v>209</v>
      </c>
      <c r="BK105" s="13">
        <v>0</v>
      </c>
      <c r="BL105" s="13">
        <v>0</v>
      </c>
      <c r="BM105" s="13">
        <v>2</v>
      </c>
      <c r="BN105" s="13">
        <v>211</v>
      </c>
      <c r="BO105" s="13">
        <v>78</v>
      </c>
      <c r="BP105" s="13">
        <v>46</v>
      </c>
      <c r="BQ105" s="13">
        <v>134</v>
      </c>
      <c r="BR105" s="13">
        <v>258</v>
      </c>
      <c r="BS105" s="13"/>
      <c r="BT105" s="13">
        <v>886</v>
      </c>
      <c r="BU105" s="13"/>
      <c r="BV105" s="13">
        <v>52</v>
      </c>
      <c r="BW105" s="13">
        <v>96</v>
      </c>
      <c r="BX105" s="13">
        <v>1034</v>
      </c>
      <c r="BY105" s="13">
        <v>8784</v>
      </c>
      <c r="BZ105" s="13">
        <v>2994</v>
      </c>
      <c r="CA105" s="13">
        <v>11778</v>
      </c>
      <c r="CB105" s="13"/>
      <c r="CC105" s="13">
        <v>0</v>
      </c>
      <c r="CD105" s="13">
        <v>0</v>
      </c>
      <c r="CE105" s="13">
        <v>547</v>
      </c>
      <c r="CF105" s="13">
        <v>0</v>
      </c>
      <c r="CG105" s="13">
        <v>7432</v>
      </c>
      <c r="CH105" s="13">
        <v>20791</v>
      </c>
      <c r="CI105" s="13">
        <v>25</v>
      </c>
      <c r="CJ105" s="13"/>
      <c r="CK105" s="13">
        <v>8240</v>
      </c>
      <c r="CL105" s="13">
        <v>5155</v>
      </c>
      <c r="CM105" s="13">
        <v>5</v>
      </c>
      <c r="CN105" s="13">
        <v>0</v>
      </c>
      <c r="CO105" s="13">
        <v>13395</v>
      </c>
      <c r="CP105" s="13">
        <v>0</v>
      </c>
      <c r="CQ105" s="13">
        <v>830</v>
      </c>
      <c r="CR105" s="13">
        <v>0</v>
      </c>
      <c r="CS105" s="13">
        <v>0</v>
      </c>
      <c r="CT105" s="13">
        <v>830</v>
      </c>
      <c r="CU105" s="13">
        <v>1490</v>
      </c>
    </row>
    <row r="106" spans="1:99" x14ac:dyDescent="0.45">
      <c r="A106">
        <v>128</v>
      </c>
      <c r="B106" t="s">
        <v>105</v>
      </c>
      <c r="C106" t="s">
        <v>106</v>
      </c>
      <c r="D106" s="13">
        <v>4193</v>
      </c>
      <c r="E106" s="13">
        <v>690</v>
      </c>
      <c r="F106" s="13">
        <v>2423</v>
      </c>
      <c r="G106" s="13">
        <v>0</v>
      </c>
      <c r="H106" s="13">
        <f t="shared" si="46"/>
        <v>2423</v>
      </c>
      <c r="I106" s="23">
        <f t="shared" si="37"/>
        <v>1.4383057079307452E-3</v>
      </c>
      <c r="J106" s="22">
        <f>H106/$CO106</f>
        <v>0.1740035906642729</v>
      </c>
      <c r="K106" s="22">
        <f>H106/$CT106</f>
        <v>4.5716981132075469</v>
      </c>
      <c r="L106" s="13">
        <v>0</v>
      </c>
      <c r="M106" s="13">
        <v>246</v>
      </c>
      <c r="N106" s="13">
        <v>548</v>
      </c>
      <c r="O106" s="13">
        <v>8100</v>
      </c>
      <c r="P106" s="13">
        <v>97854</v>
      </c>
      <c r="Q106" s="23">
        <f t="shared" si="38"/>
        <v>5.9640518593489658E-3</v>
      </c>
      <c r="R106" s="22">
        <f>P106/$CO106</f>
        <v>7.0272172351885098</v>
      </c>
      <c r="S106" s="22">
        <f>P106/$CT106</f>
        <v>184.63018867924529</v>
      </c>
      <c r="T106" s="13">
        <v>3077</v>
      </c>
      <c r="U106" s="23">
        <f t="shared" si="39"/>
        <v>6.1899574629019978E-4</v>
      </c>
      <c r="V106" s="22">
        <f>T106/$CO106</f>
        <v>0.22096947935368044</v>
      </c>
      <c r="W106" s="22">
        <f>T106/$CT106</f>
        <v>5.8056603773584907</v>
      </c>
      <c r="X106" s="13">
        <v>10403</v>
      </c>
      <c r="Y106" s="13">
        <v>186</v>
      </c>
      <c r="Z106" s="13">
        <v>110</v>
      </c>
      <c r="AA106" s="13">
        <v>119730</v>
      </c>
      <c r="AB106" s="13">
        <f>H106+AW106</f>
        <v>2468</v>
      </c>
      <c r="AC106" s="23">
        <f t="shared" si="40"/>
        <v>7.4339767679189566E-4</v>
      </c>
      <c r="AD106" s="22">
        <f t="shared" si="47"/>
        <v>0.17723518850987433</v>
      </c>
      <c r="AE106" s="22">
        <f t="shared" si="48"/>
        <v>4.656603773584906</v>
      </c>
      <c r="AF106" s="13">
        <f>O106+AA106</f>
        <v>127830</v>
      </c>
      <c r="AG106" s="13">
        <f t="shared" si="41"/>
        <v>127534</v>
      </c>
      <c r="AH106" s="23">
        <f t="shared" si="42"/>
        <v>3.7271148938239555E-3</v>
      </c>
      <c r="AI106" s="22">
        <f t="shared" si="49"/>
        <v>9.1586355475763011</v>
      </c>
      <c r="AJ106" s="22">
        <f t="shared" si="50"/>
        <v>240.63018867924529</v>
      </c>
      <c r="AK106" s="13">
        <f>AF106-AB106-P106-Y106-Z106</f>
        <v>27212</v>
      </c>
      <c r="AL106" s="23">
        <f t="shared" si="43"/>
        <v>1.8778948751522874E-3</v>
      </c>
      <c r="AM106" s="22">
        <f t="shared" si="51"/>
        <v>1.9541831238779175</v>
      </c>
      <c r="AN106" s="22">
        <f t="shared" si="52"/>
        <v>51.343396226415095</v>
      </c>
      <c r="AO106" s="13">
        <v>7</v>
      </c>
      <c r="AP106" s="13">
        <v>0</v>
      </c>
      <c r="AQ106" s="13">
        <v>0</v>
      </c>
      <c r="AR106" s="13">
        <v>0</v>
      </c>
      <c r="AS106" s="13">
        <v>2</v>
      </c>
      <c r="AT106" s="13">
        <v>36</v>
      </c>
      <c r="AU106" s="13">
        <v>0</v>
      </c>
      <c r="AV106" s="13">
        <v>0</v>
      </c>
      <c r="AW106" s="13">
        <f t="shared" si="53"/>
        <v>45</v>
      </c>
      <c r="AX106" s="23">
        <f t="shared" si="45"/>
        <v>1.9412449851171217E-3</v>
      </c>
      <c r="AY106" s="22">
        <f t="shared" si="54"/>
        <v>3.2315978456014362E-3</v>
      </c>
      <c r="AZ106" s="22">
        <f t="shared" si="44"/>
        <v>8.4905660377358486E-2</v>
      </c>
      <c r="BA106" s="13">
        <v>0</v>
      </c>
      <c r="BB106" s="13">
        <v>45</v>
      </c>
      <c r="BC106" s="13">
        <v>361</v>
      </c>
      <c r="BD106" s="13">
        <v>534</v>
      </c>
      <c r="BE106" s="13">
        <v>1344</v>
      </c>
      <c r="BF106" s="13">
        <v>0</v>
      </c>
      <c r="BG106" s="13">
        <v>218</v>
      </c>
      <c r="BH106" s="13">
        <v>0</v>
      </c>
      <c r="BI106" s="13">
        <v>2502</v>
      </c>
      <c r="BJ106" s="13">
        <v>551</v>
      </c>
      <c r="BK106" s="13">
        <v>0</v>
      </c>
      <c r="BL106" s="13">
        <v>0</v>
      </c>
      <c r="BM106" s="13">
        <v>0</v>
      </c>
      <c r="BN106" s="13">
        <v>551</v>
      </c>
      <c r="BO106" s="13">
        <v>5</v>
      </c>
      <c r="BP106" s="13">
        <v>-2</v>
      </c>
      <c r="BQ106" s="13">
        <v>21</v>
      </c>
      <c r="BR106" s="13">
        <v>24</v>
      </c>
      <c r="BS106" s="13"/>
      <c r="BT106" s="13">
        <v>1552</v>
      </c>
      <c r="BU106" s="13"/>
      <c r="BV106" s="13">
        <v>272</v>
      </c>
      <c r="BW106" s="13">
        <v>5513</v>
      </c>
      <c r="BX106" s="13">
        <v>7337</v>
      </c>
      <c r="BY106" s="13">
        <v>1209</v>
      </c>
      <c r="BZ106" s="13">
        <v>930</v>
      </c>
      <c r="CA106" s="13">
        <v>2139</v>
      </c>
      <c r="CB106" s="13"/>
      <c r="CC106" s="13">
        <v>0</v>
      </c>
      <c r="CD106" s="13">
        <v>0</v>
      </c>
      <c r="CE106" s="13">
        <v>0</v>
      </c>
      <c r="CF106" s="13">
        <v>0</v>
      </c>
      <c r="CG106" s="13">
        <v>927</v>
      </c>
      <c r="CH106" s="13">
        <v>10403</v>
      </c>
      <c r="CI106" s="13">
        <v>186</v>
      </c>
      <c r="CJ106" s="13"/>
      <c r="CK106" s="13">
        <v>8410</v>
      </c>
      <c r="CL106" s="13">
        <v>5515</v>
      </c>
      <c r="CM106" s="13">
        <v>0</v>
      </c>
      <c r="CN106" s="13">
        <v>0</v>
      </c>
      <c r="CO106" s="13">
        <v>13925</v>
      </c>
      <c r="CP106" s="13">
        <v>0</v>
      </c>
      <c r="CQ106" s="13">
        <v>525</v>
      </c>
      <c r="CR106" s="13">
        <v>0</v>
      </c>
      <c r="CS106" s="13">
        <v>0</v>
      </c>
      <c r="CT106" s="13">
        <v>530</v>
      </c>
      <c r="CU106" s="13">
        <v>1145</v>
      </c>
    </row>
    <row r="107" spans="1:99" x14ac:dyDescent="0.45">
      <c r="A107">
        <v>129</v>
      </c>
      <c r="B107" t="s">
        <v>465</v>
      </c>
      <c r="C107" t="s">
        <v>466</v>
      </c>
      <c r="D107" s="13">
        <v>2465</v>
      </c>
      <c r="E107" s="13">
        <v>0</v>
      </c>
      <c r="F107" s="13">
        <v>10</v>
      </c>
      <c r="G107" s="13">
        <v>0</v>
      </c>
      <c r="H107" s="13">
        <f t="shared" si="46"/>
        <v>10</v>
      </c>
      <c r="I107" s="23">
        <f t="shared" si="37"/>
        <v>5.9360532725164891E-6</v>
      </c>
      <c r="J107" s="22">
        <f>H107/$CO107</f>
        <v>1.2995451591942819E-3</v>
      </c>
      <c r="K107" s="22">
        <f>H107/$CT107</f>
        <v>4.4444444444444446E-2</v>
      </c>
      <c r="L107" s="13">
        <v>0</v>
      </c>
      <c r="M107" s="13">
        <v>65</v>
      </c>
      <c r="N107" s="13">
        <v>543</v>
      </c>
      <c r="O107" s="13">
        <v>3083</v>
      </c>
      <c r="P107" s="13">
        <v>49411</v>
      </c>
      <c r="Q107" s="23">
        <f t="shared" si="38"/>
        <v>3.0115249905194649E-3</v>
      </c>
      <c r="R107" s="22">
        <f>P107/$CO107</f>
        <v>6.4211825860948668</v>
      </c>
      <c r="S107" s="22">
        <f>P107/$CT107</f>
        <v>219.60444444444445</v>
      </c>
      <c r="T107" s="13">
        <v>410</v>
      </c>
      <c r="U107" s="23">
        <f t="shared" si="39"/>
        <v>8.2479121215138737E-5</v>
      </c>
      <c r="V107" s="22">
        <f>T107/$CO107</f>
        <v>5.3281351526965559E-2</v>
      </c>
      <c r="W107" s="22">
        <f>T107/$CT107</f>
        <v>1.8222222222222222</v>
      </c>
      <c r="X107" s="13">
        <v>3142</v>
      </c>
      <c r="Y107" s="13">
        <v>58</v>
      </c>
      <c r="Z107" s="13">
        <v>37</v>
      </c>
      <c r="AA107" s="13">
        <v>56141</v>
      </c>
      <c r="AB107" s="13">
        <f>H107+AW107</f>
        <v>19</v>
      </c>
      <c r="AC107" s="23">
        <f t="shared" si="40"/>
        <v>5.7230777386734266E-6</v>
      </c>
      <c r="AD107" s="22">
        <f t="shared" si="47"/>
        <v>2.4691358024691358E-3</v>
      </c>
      <c r="AE107" s="22">
        <f t="shared" si="48"/>
        <v>8.4444444444444447E-2</v>
      </c>
      <c r="AF107" s="13">
        <f>O107+AA107</f>
        <v>59224</v>
      </c>
      <c r="AG107" s="13">
        <f t="shared" si="41"/>
        <v>59129</v>
      </c>
      <c r="AH107" s="23">
        <f t="shared" si="42"/>
        <v>1.7280143064352773E-3</v>
      </c>
      <c r="AI107" s="22">
        <f t="shared" si="49"/>
        <v>7.6840805717998704</v>
      </c>
      <c r="AJ107" s="22">
        <f t="shared" si="50"/>
        <v>262.79555555555555</v>
      </c>
      <c r="AK107" s="13">
        <f>AF107-AB107-P107-Y107-Z107</f>
        <v>9699</v>
      </c>
      <c r="AL107" s="23">
        <f t="shared" si="43"/>
        <v>6.6932612061230468E-4</v>
      </c>
      <c r="AM107" s="22">
        <f t="shared" si="51"/>
        <v>1.260428849902534</v>
      </c>
      <c r="AN107" s="22">
        <f t="shared" si="52"/>
        <v>43.106666666666669</v>
      </c>
      <c r="AO107" s="13">
        <v>1</v>
      </c>
      <c r="AP107" s="13">
        <v>0</v>
      </c>
      <c r="AQ107" s="13">
        <v>0</v>
      </c>
      <c r="AR107" s="13">
        <v>0</v>
      </c>
      <c r="AS107" s="13">
        <v>8</v>
      </c>
      <c r="AT107" s="13">
        <v>0</v>
      </c>
      <c r="AU107" s="13">
        <v>0</v>
      </c>
      <c r="AV107" s="13">
        <v>0</v>
      </c>
      <c r="AW107" s="13">
        <f t="shared" si="53"/>
        <v>9</v>
      </c>
      <c r="AX107" s="23">
        <f t="shared" si="45"/>
        <v>3.8824899702342438E-4</v>
      </c>
      <c r="AY107" s="22">
        <f t="shared" si="54"/>
        <v>1.1695906432748538E-3</v>
      </c>
      <c r="AZ107" s="22">
        <f t="shared" si="44"/>
        <v>0.04</v>
      </c>
      <c r="BA107" s="13">
        <v>0</v>
      </c>
      <c r="BB107" s="13">
        <v>9</v>
      </c>
      <c r="BC107" s="13">
        <v>3</v>
      </c>
      <c r="BD107" s="13">
        <v>47</v>
      </c>
      <c r="BE107" s="13">
        <v>153</v>
      </c>
      <c r="BF107" s="13">
        <v>0</v>
      </c>
      <c r="BG107" s="13">
        <v>80</v>
      </c>
      <c r="BH107" s="13">
        <v>42</v>
      </c>
      <c r="BI107" s="13">
        <v>334</v>
      </c>
      <c r="BJ107" s="13">
        <v>76</v>
      </c>
      <c r="BK107" s="13">
        <v>0</v>
      </c>
      <c r="BL107" s="13">
        <v>0</v>
      </c>
      <c r="BM107" s="13">
        <v>0</v>
      </c>
      <c r="BN107" s="13">
        <v>76</v>
      </c>
      <c r="BO107" s="13">
        <v>0</v>
      </c>
      <c r="BP107" s="13">
        <v>0</v>
      </c>
      <c r="BQ107" s="13">
        <v>0</v>
      </c>
      <c r="BR107" s="13">
        <v>0</v>
      </c>
      <c r="BS107" s="13"/>
      <c r="BT107" s="13">
        <v>228</v>
      </c>
      <c r="BU107" s="13"/>
      <c r="BV107" s="13">
        <v>1</v>
      </c>
      <c r="BW107" s="13">
        <v>54</v>
      </c>
      <c r="BX107" s="13">
        <v>283</v>
      </c>
      <c r="BY107" s="13">
        <v>0</v>
      </c>
      <c r="BZ107" s="13">
        <v>26</v>
      </c>
      <c r="CA107" s="13">
        <v>26</v>
      </c>
      <c r="CB107" s="13"/>
      <c r="CC107" s="13">
        <v>203</v>
      </c>
      <c r="CD107" s="13">
        <v>57</v>
      </c>
      <c r="CE107" s="13">
        <v>913</v>
      </c>
      <c r="CF107" s="13">
        <v>0</v>
      </c>
      <c r="CG107" s="13">
        <v>1660</v>
      </c>
      <c r="CH107" s="13">
        <v>3142</v>
      </c>
      <c r="CI107" s="13">
        <v>58</v>
      </c>
      <c r="CJ107" s="13"/>
      <c r="CK107" s="13">
        <v>4685</v>
      </c>
      <c r="CL107" s="13">
        <v>3005</v>
      </c>
      <c r="CM107" s="13">
        <v>0</v>
      </c>
      <c r="CN107" s="13">
        <v>0</v>
      </c>
      <c r="CO107" s="13">
        <v>7695</v>
      </c>
      <c r="CP107" s="13">
        <v>0</v>
      </c>
      <c r="CQ107" s="13">
        <v>225</v>
      </c>
      <c r="CR107" s="13">
        <v>0</v>
      </c>
      <c r="CS107" s="13">
        <v>0</v>
      </c>
      <c r="CT107" s="13">
        <v>225</v>
      </c>
      <c r="CU107" s="13">
        <v>490</v>
      </c>
    </row>
    <row r="108" spans="1:99" x14ac:dyDescent="0.45">
      <c r="A108">
        <v>131</v>
      </c>
      <c r="B108" t="s">
        <v>409</v>
      </c>
      <c r="C108" t="s">
        <v>410</v>
      </c>
      <c r="D108" s="13">
        <v>1867</v>
      </c>
      <c r="E108" s="13">
        <v>155</v>
      </c>
      <c r="F108" s="13">
        <v>0</v>
      </c>
      <c r="G108" s="13">
        <v>0</v>
      </c>
      <c r="H108" s="13">
        <f t="shared" si="46"/>
        <v>0</v>
      </c>
      <c r="I108" s="23">
        <f t="shared" si="37"/>
        <v>0</v>
      </c>
      <c r="J108" s="22">
        <f>H108/$CO108</f>
        <v>0</v>
      </c>
      <c r="K108" s="22">
        <f>H108/$CT108</f>
        <v>0</v>
      </c>
      <c r="L108" s="13">
        <v>1797</v>
      </c>
      <c r="M108" s="13">
        <v>0</v>
      </c>
      <c r="N108" s="13">
        <v>98</v>
      </c>
      <c r="O108" s="13">
        <v>3917</v>
      </c>
      <c r="P108" s="13">
        <v>22531</v>
      </c>
      <c r="Q108" s="23">
        <f t="shared" si="38"/>
        <v>1.3732300411121829E-3</v>
      </c>
      <c r="R108" s="22">
        <f>P108/$CO108</f>
        <v>8.9055335968379445</v>
      </c>
      <c r="S108" s="22">
        <f>P108/$CT108</f>
        <v>91.963265306122452</v>
      </c>
      <c r="T108" s="13">
        <v>45</v>
      </c>
      <c r="U108" s="23">
        <f t="shared" si="39"/>
        <v>9.0525864748323016E-6</v>
      </c>
      <c r="V108" s="22">
        <f>T108/$CO108</f>
        <v>1.7786561264822136E-2</v>
      </c>
      <c r="W108" s="22">
        <f>T108/$CT108</f>
        <v>0.18367346938775511</v>
      </c>
      <c r="X108" s="13">
        <v>1092</v>
      </c>
      <c r="Y108" s="13">
        <v>142</v>
      </c>
      <c r="Z108" s="13">
        <v>0</v>
      </c>
      <c r="AA108" s="13">
        <v>27727</v>
      </c>
      <c r="AB108" s="13">
        <f>H108+AW108</f>
        <v>0</v>
      </c>
      <c r="AC108" s="23">
        <f t="shared" si="40"/>
        <v>0</v>
      </c>
      <c r="AD108" s="22">
        <f t="shared" si="47"/>
        <v>0</v>
      </c>
      <c r="AE108" s="22">
        <f t="shared" si="48"/>
        <v>0</v>
      </c>
      <c r="AF108" s="13">
        <f>O108+AA108</f>
        <v>31644</v>
      </c>
      <c r="AG108" s="13">
        <f t="shared" si="41"/>
        <v>31502</v>
      </c>
      <c r="AH108" s="23">
        <f t="shared" si="42"/>
        <v>9.2062958415200841E-4</v>
      </c>
      <c r="AI108" s="22">
        <f t="shared" si="49"/>
        <v>12.451383399209487</v>
      </c>
      <c r="AJ108" s="22">
        <f t="shared" si="50"/>
        <v>128.57959183673469</v>
      </c>
      <c r="AK108" s="13">
        <f>AF108-AB108-P108-Y108-Z108</f>
        <v>8971</v>
      </c>
      <c r="AL108" s="23">
        <f t="shared" si="43"/>
        <v>6.1908698092720744E-4</v>
      </c>
      <c r="AM108" s="22">
        <f t="shared" si="51"/>
        <v>3.5458498023715417</v>
      </c>
      <c r="AN108" s="22">
        <f t="shared" si="52"/>
        <v>36.616326530612248</v>
      </c>
      <c r="AO108" s="13">
        <v>0</v>
      </c>
      <c r="AP108" s="13">
        <v>0</v>
      </c>
      <c r="AQ108" s="13">
        <v>0</v>
      </c>
      <c r="AR108" s="13">
        <v>0</v>
      </c>
      <c r="AS108" s="13">
        <v>0</v>
      </c>
      <c r="AT108" s="13">
        <v>0</v>
      </c>
      <c r="AU108" s="13">
        <v>0</v>
      </c>
      <c r="AV108" s="13">
        <v>0</v>
      </c>
      <c r="AW108" s="13">
        <f t="shared" si="53"/>
        <v>0</v>
      </c>
      <c r="AX108" s="13"/>
      <c r="AY108" s="22">
        <f t="shared" si="54"/>
        <v>0</v>
      </c>
      <c r="AZ108" s="22">
        <f t="shared" si="44"/>
        <v>0</v>
      </c>
      <c r="BA108" s="13">
        <v>0</v>
      </c>
      <c r="BB108" s="13">
        <v>0</v>
      </c>
      <c r="BC108" s="13">
        <v>0</v>
      </c>
      <c r="BD108" s="13">
        <v>0</v>
      </c>
      <c r="BE108" s="13">
        <v>0</v>
      </c>
      <c r="BF108" s="13">
        <v>0</v>
      </c>
      <c r="BG108" s="13">
        <v>0</v>
      </c>
      <c r="BH108" s="13">
        <v>0</v>
      </c>
      <c r="BI108" s="13">
        <v>0</v>
      </c>
      <c r="BJ108" s="13">
        <v>0</v>
      </c>
      <c r="BK108" s="13">
        <v>0</v>
      </c>
      <c r="BL108" s="13">
        <v>0</v>
      </c>
      <c r="BM108" s="13">
        <v>23</v>
      </c>
      <c r="BN108" s="13">
        <v>23</v>
      </c>
      <c r="BO108" s="13">
        <v>0</v>
      </c>
      <c r="BP108" s="13">
        <v>0</v>
      </c>
      <c r="BQ108" s="13">
        <v>22</v>
      </c>
      <c r="BR108" s="13">
        <v>22</v>
      </c>
      <c r="BS108" s="13"/>
      <c r="BT108" s="13">
        <v>0</v>
      </c>
      <c r="BU108" s="13"/>
      <c r="BV108" s="13">
        <v>0</v>
      </c>
      <c r="BW108" s="13">
        <v>195</v>
      </c>
      <c r="BX108" s="13">
        <v>195</v>
      </c>
      <c r="BY108" s="13">
        <v>0</v>
      </c>
      <c r="BZ108" s="13">
        <v>0</v>
      </c>
      <c r="CA108" s="13">
        <v>0</v>
      </c>
      <c r="CB108" s="13"/>
      <c r="CC108" s="13">
        <v>0</v>
      </c>
      <c r="CD108" s="13">
        <v>30</v>
      </c>
      <c r="CE108" s="13">
        <v>400</v>
      </c>
      <c r="CF108" s="13">
        <v>0</v>
      </c>
      <c r="CG108" s="13">
        <v>467</v>
      </c>
      <c r="CH108" s="13">
        <v>1092</v>
      </c>
      <c r="CI108" s="13">
        <v>142</v>
      </c>
      <c r="CJ108" s="13"/>
      <c r="CK108" s="13">
        <v>1225</v>
      </c>
      <c r="CL108" s="13">
        <v>1295</v>
      </c>
      <c r="CM108" s="13">
        <v>5</v>
      </c>
      <c r="CN108" s="13">
        <v>0</v>
      </c>
      <c r="CO108" s="13">
        <v>2530</v>
      </c>
      <c r="CP108" s="13">
        <v>0</v>
      </c>
      <c r="CQ108" s="13">
        <v>245</v>
      </c>
      <c r="CR108" s="13">
        <v>0</v>
      </c>
      <c r="CS108" s="13">
        <v>0</v>
      </c>
      <c r="CT108" s="13">
        <v>245</v>
      </c>
      <c r="CU108" s="13">
        <v>380</v>
      </c>
    </row>
    <row r="109" spans="1:99" x14ac:dyDescent="0.45">
      <c r="C109" t="s">
        <v>71</v>
      </c>
      <c r="D109" s="13">
        <f>SUM(D5:D108)</f>
        <v>1053698</v>
      </c>
      <c r="E109" s="13">
        <f t="shared" ref="E109:BP109" si="55">SUM(E5:E108)</f>
        <v>191983</v>
      </c>
      <c r="F109" s="13">
        <f t="shared" si="55"/>
        <v>1536649</v>
      </c>
      <c r="G109" s="13">
        <f t="shared" si="55"/>
        <v>147972</v>
      </c>
      <c r="H109" s="13">
        <f t="shared" si="55"/>
        <v>1684621</v>
      </c>
      <c r="I109" s="13">
        <f t="shared" si="55"/>
        <v>0.99999999999999978</v>
      </c>
      <c r="J109" s="13">
        <f t="shared" si="55"/>
        <v>74.192830341037151</v>
      </c>
      <c r="K109" s="13">
        <f t="shared" si="55"/>
        <v>655.69435479237518</v>
      </c>
      <c r="L109" s="13">
        <f t="shared" si="55"/>
        <v>79217</v>
      </c>
      <c r="M109" s="13">
        <f t="shared" si="55"/>
        <v>12268</v>
      </c>
      <c r="N109" s="13">
        <f t="shared" si="55"/>
        <v>364182</v>
      </c>
      <c r="O109" s="13">
        <f t="shared" si="55"/>
        <v>3385969</v>
      </c>
      <c r="P109" s="13">
        <f t="shared" si="55"/>
        <v>16407302</v>
      </c>
      <c r="Q109" s="13">
        <f t="shared" si="55"/>
        <v>1</v>
      </c>
      <c r="R109" s="13">
        <f t="shared" si="55"/>
        <v>912.60854171000392</v>
      </c>
      <c r="S109" s="13">
        <f t="shared" si="55"/>
        <v>11795.076201521524</v>
      </c>
      <c r="T109" s="13">
        <f t="shared" si="55"/>
        <v>4970955</v>
      </c>
      <c r="U109" s="13">
        <f t="shared" si="55"/>
        <v>1</v>
      </c>
      <c r="V109" s="13">
        <f t="shared" si="55"/>
        <v>207.3597306303914</v>
      </c>
      <c r="W109" s="13">
        <f t="shared" si="55"/>
        <v>1570.2602904689468</v>
      </c>
      <c r="X109" s="13">
        <f t="shared" si="55"/>
        <v>6067693</v>
      </c>
      <c r="Y109" s="13">
        <f t="shared" si="55"/>
        <v>308833</v>
      </c>
      <c r="Z109" s="13">
        <f t="shared" si="55"/>
        <v>515442</v>
      </c>
      <c r="AA109" s="13">
        <f t="shared" si="55"/>
        <v>31656194</v>
      </c>
      <c r="AB109" s="13">
        <f t="shared" si="55"/>
        <v>3319892</v>
      </c>
      <c r="AC109" s="13">
        <f t="shared" si="55"/>
        <v>1</v>
      </c>
      <c r="AD109" s="13">
        <f t="shared" si="55"/>
        <v>141.79296682125897</v>
      </c>
      <c r="AE109" s="13">
        <f t="shared" si="55"/>
        <v>1167.3948610526895</v>
      </c>
      <c r="AF109" s="13">
        <f t="shared" si="55"/>
        <v>35042163</v>
      </c>
      <c r="AG109" s="13">
        <f t="shared" si="55"/>
        <v>34217888</v>
      </c>
      <c r="AH109" s="13">
        <f t="shared" si="55"/>
        <v>0.99999999999999933</v>
      </c>
      <c r="AI109" s="13">
        <f t="shared" si="55"/>
        <v>1770.1857587507789</v>
      </c>
      <c r="AJ109" s="13">
        <f t="shared" si="55"/>
        <v>20063.159804680803</v>
      </c>
      <c r="AK109" s="13">
        <f t="shared" si="55"/>
        <v>14490694</v>
      </c>
      <c r="AL109" s="13">
        <f t="shared" si="55"/>
        <v>1.0000000000000007</v>
      </c>
      <c r="AM109" s="13">
        <f t="shared" si="55"/>
        <v>715.78425021951568</v>
      </c>
      <c r="AN109" s="13">
        <f t="shared" si="55"/>
        <v>7100.6887421065794</v>
      </c>
      <c r="AO109" s="13">
        <f t="shared" si="55"/>
        <v>187539</v>
      </c>
      <c r="AP109" s="13">
        <f t="shared" si="55"/>
        <v>336604</v>
      </c>
      <c r="AQ109" s="13">
        <f t="shared" si="55"/>
        <v>113348</v>
      </c>
      <c r="AR109" s="13">
        <f t="shared" si="55"/>
        <v>697860</v>
      </c>
      <c r="AS109" s="13">
        <f t="shared" si="55"/>
        <v>115240</v>
      </c>
      <c r="AT109" s="13">
        <f t="shared" si="55"/>
        <v>53932</v>
      </c>
      <c r="AU109" s="13">
        <f t="shared" si="55"/>
        <v>116175</v>
      </c>
      <c r="AV109" s="13">
        <f t="shared" si="55"/>
        <v>14573</v>
      </c>
      <c r="AW109" s="13">
        <f t="shared" si="55"/>
        <v>1635271</v>
      </c>
      <c r="AX109" s="13">
        <f t="shared" si="55"/>
        <v>70.543591734610274</v>
      </c>
      <c r="AY109" s="13">
        <f t="shared" si="55"/>
        <v>67.600136480221735</v>
      </c>
      <c r="AZ109" s="13">
        <f t="shared" si="55"/>
        <v>511.70050626031394</v>
      </c>
      <c r="BA109" s="13">
        <f t="shared" si="55"/>
        <v>93826</v>
      </c>
      <c r="BB109" s="13">
        <f t="shared" si="55"/>
        <v>1729097</v>
      </c>
      <c r="BC109" s="13">
        <f t="shared" si="55"/>
        <v>859819</v>
      </c>
      <c r="BD109" s="13">
        <f t="shared" si="55"/>
        <v>104304</v>
      </c>
      <c r="BE109" s="13">
        <f t="shared" si="55"/>
        <v>814990</v>
      </c>
      <c r="BF109" s="13">
        <f t="shared" si="55"/>
        <v>718</v>
      </c>
      <c r="BG109" s="13">
        <f t="shared" si="55"/>
        <v>294201</v>
      </c>
      <c r="BH109" s="13">
        <f t="shared" si="55"/>
        <v>35657</v>
      </c>
      <c r="BI109" s="13">
        <f t="shared" si="55"/>
        <v>3838786</v>
      </c>
      <c r="BJ109" s="13">
        <f t="shared" si="55"/>
        <v>575291</v>
      </c>
      <c r="BK109" s="13">
        <f t="shared" si="55"/>
        <v>9891</v>
      </c>
      <c r="BL109" s="13">
        <f t="shared" si="55"/>
        <v>93948</v>
      </c>
      <c r="BM109" s="13">
        <f t="shared" si="55"/>
        <v>32424</v>
      </c>
      <c r="BN109" s="13">
        <f t="shared" si="55"/>
        <v>711554</v>
      </c>
      <c r="BO109" s="13">
        <f t="shared" si="55"/>
        <v>106020</v>
      </c>
      <c r="BP109" s="13">
        <f t="shared" si="55"/>
        <v>144387</v>
      </c>
      <c r="BQ109" s="13">
        <f t="shared" ref="BQ109:CU109" si="56">SUM(BQ5:BQ108)</f>
        <v>170208</v>
      </c>
      <c r="BR109" s="13">
        <f t="shared" si="56"/>
        <v>420615</v>
      </c>
      <c r="BS109" s="13"/>
      <c r="BT109" s="13">
        <f t="shared" si="56"/>
        <v>492547</v>
      </c>
      <c r="BU109" s="13"/>
      <c r="BV109" s="13">
        <f t="shared" si="56"/>
        <v>160798</v>
      </c>
      <c r="BW109" s="13">
        <f t="shared" si="56"/>
        <v>1059568</v>
      </c>
      <c r="BX109" s="13">
        <f t="shared" si="56"/>
        <v>1712913</v>
      </c>
      <c r="BY109" s="13">
        <f t="shared" si="56"/>
        <v>1530788</v>
      </c>
      <c r="BZ109" s="13">
        <f t="shared" si="56"/>
        <v>356589</v>
      </c>
      <c r="CA109" s="13">
        <f t="shared" si="56"/>
        <v>1887377</v>
      </c>
      <c r="CB109" s="13"/>
      <c r="CC109" s="13">
        <f t="shared" si="56"/>
        <v>291401</v>
      </c>
      <c r="CD109" s="13">
        <f t="shared" si="56"/>
        <v>18748</v>
      </c>
      <c r="CE109" s="13">
        <f t="shared" si="56"/>
        <v>126805</v>
      </c>
      <c r="CF109" s="13">
        <f t="shared" si="56"/>
        <v>136219</v>
      </c>
      <c r="CG109" s="13">
        <f t="shared" si="56"/>
        <v>1894230</v>
      </c>
      <c r="CH109" s="13">
        <f t="shared" si="56"/>
        <v>6067693</v>
      </c>
      <c r="CI109" s="13">
        <f t="shared" si="56"/>
        <v>308833</v>
      </c>
      <c r="CJ109" s="13"/>
      <c r="CK109" s="13">
        <f t="shared" si="56"/>
        <v>1015795</v>
      </c>
      <c r="CL109" s="13">
        <f t="shared" si="56"/>
        <v>774660</v>
      </c>
      <c r="CM109" s="13">
        <f t="shared" si="56"/>
        <v>1605</v>
      </c>
      <c r="CN109" s="13">
        <f t="shared" si="56"/>
        <v>0</v>
      </c>
      <c r="CO109" s="13">
        <f t="shared" si="56"/>
        <v>1792055</v>
      </c>
      <c r="CP109" s="13">
        <f t="shared" si="56"/>
        <v>300</v>
      </c>
      <c r="CQ109" s="13">
        <f t="shared" si="56"/>
        <v>164445</v>
      </c>
      <c r="CR109" s="13">
        <f t="shared" si="56"/>
        <v>1005</v>
      </c>
      <c r="CS109" s="13">
        <f t="shared" si="56"/>
        <v>0</v>
      </c>
      <c r="CT109" s="13">
        <f t="shared" si="56"/>
        <v>165805</v>
      </c>
      <c r="CU109" s="13">
        <f t="shared" si="56"/>
        <v>335685</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12"/>
  <sheetViews>
    <sheetView workbookViewId="0">
      <pane xSplit="4" ySplit="4" topLeftCell="E114" activePane="bottomRight" state="frozen"/>
      <selection pane="topRight" activeCell="D1" sqref="D1"/>
      <selection pane="bottomLeft" activeCell="A5" sqref="A5"/>
      <selection pane="bottomRight" activeCell="D121" sqref="D121"/>
    </sheetView>
  </sheetViews>
  <sheetFormatPr defaultRowHeight="14.25" x14ac:dyDescent="0.45"/>
  <cols>
    <col min="4" max="4" width="13" customWidth="1"/>
    <col min="15" max="15" width="9.86328125" customWidth="1"/>
    <col min="27" max="27" width="10.46484375" customWidth="1"/>
    <col min="38" max="38" width="9.86328125" customWidth="1"/>
    <col min="89" max="89" width="10.53125" customWidth="1"/>
  </cols>
  <sheetData>
    <row r="1" spans="1:101" x14ac:dyDescent="0.45">
      <c r="C1" s="1"/>
      <c r="D1" s="1"/>
      <c r="E1" s="2" t="s">
        <v>567</v>
      </c>
      <c r="F1" s="2"/>
      <c r="G1" s="18"/>
      <c r="H1" s="18"/>
      <c r="I1" s="18"/>
      <c r="J1" s="18"/>
      <c r="K1" s="18"/>
      <c r="L1" s="18"/>
      <c r="M1" s="18"/>
      <c r="N1" s="2"/>
      <c r="O1" s="2"/>
      <c r="P1" s="2"/>
      <c r="Q1" s="3" t="s">
        <v>566</v>
      </c>
      <c r="R1" s="3"/>
      <c r="S1" s="3"/>
      <c r="T1" s="3"/>
      <c r="U1" s="3"/>
      <c r="V1" s="3"/>
      <c r="W1" s="3"/>
      <c r="X1" s="3"/>
      <c r="Y1" s="3"/>
      <c r="Z1" s="3"/>
      <c r="AA1" s="3"/>
      <c r="AB1" s="3"/>
      <c r="AC1" s="3"/>
      <c r="AD1" s="3"/>
      <c r="AE1" s="3"/>
      <c r="AF1" s="3"/>
      <c r="AG1" s="3"/>
      <c r="AH1" s="3"/>
      <c r="AI1" s="3"/>
      <c r="AJ1" s="3"/>
      <c r="AK1" s="3"/>
      <c r="AL1" s="3"/>
      <c r="AM1" s="3"/>
      <c r="AN1" s="3"/>
      <c r="AO1" s="3"/>
      <c r="AP1" s="4" t="s">
        <v>571</v>
      </c>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572</v>
      </c>
      <c r="BU1" s="5"/>
      <c r="BV1" s="5"/>
      <c r="BW1" s="5"/>
      <c r="BX1" s="5"/>
      <c r="BY1" s="5"/>
      <c r="BZ1" s="5"/>
      <c r="CA1" s="5"/>
      <c r="CB1" s="5"/>
      <c r="CC1" s="5"/>
      <c r="CD1" s="5"/>
      <c r="CE1" s="5"/>
      <c r="CF1" s="5"/>
      <c r="CG1" s="5"/>
      <c r="CH1" s="5"/>
      <c r="CI1" s="5"/>
      <c r="CJ1" s="5"/>
      <c r="CK1" s="5"/>
      <c r="CL1" s="6" t="s">
        <v>574</v>
      </c>
      <c r="CM1" s="6"/>
      <c r="CN1" s="6"/>
      <c r="CO1" s="6"/>
      <c r="CP1" s="6"/>
      <c r="CQ1" s="7" t="s">
        <v>576</v>
      </c>
      <c r="CR1" s="7"/>
      <c r="CS1" s="7"/>
      <c r="CT1" s="7"/>
      <c r="CU1" s="7"/>
      <c r="CV1" s="7"/>
    </row>
    <row r="2" spans="1:101" x14ac:dyDescent="0.45">
      <c r="C2" s="1"/>
      <c r="D2" s="1"/>
      <c r="E2" s="2"/>
      <c r="F2" s="18"/>
      <c r="G2" s="18"/>
      <c r="H2" s="18"/>
      <c r="I2" s="18"/>
      <c r="J2" s="18"/>
      <c r="K2" s="18"/>
      <c r="L2" s="18"/>
      <c r="M2" s="18"/>
      <c r="N2" s="18"/>
      <c r="O2" s="18"/>
      <c r="P2" s="18"/>
      <c r="Q2" s="3"/>
      <c r="R2" s="3"/>
      <c r="S2" s="3"/>
      <c r="T2" s="3"/>
      <c r="U2" s="3"/>
      <c r="V2" s="3"/>
      <c r="W2" s="3"/>
      <c r="X2" s="3"/>
      <c r="Y2" s="3"/>
      <c r="Z2" s="3"/>
      <c r="AA2" s="3"/>
      <c r="AB2" s="3"/>
      <c r="AC2" s="3"/>
      <c r="AD2" s="3"/>
      <c r="AE2" s="3"/>
      <c r="AF2" s="3"/>
      <c r="AG2" s="3"/>
      <c r="AH2" s="3"/>
      <c r="AI2" s="3"/>
      <c r="AJ2" s="3"/>
      <c r="AK2" s="3"/>
      <c r="AL2" s="3"/>
      <c r="AM2" s="3"/>
      <c r="AN2" s="3"/>
      <c r="AO2" s="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5"/>
      <c r="BU2" s="5"/>
      <c r="BV2" s="5"/>
      <c r="BW2" s="5"/>
      <c r="BX2" s="5"/>
      <c r="BY2" s="5"/>
      <c r="BZ2" s="5"/>
      <c r="CA2" s="5"/>
      <c r="CB2" s="5"/>
      <c r="CC2" s="5"/>
      <c r="CD2" s="5"/>
      <c r="CE2" s="5"/>
      <c r="CF2" s="5"/>
      <c r="CG2" s="5"/>
      <c r="CH2" s="5"/>
      <c r="CI2" s="5"/>
      <c r="CJ2" s="5"/>
      <c r="CK2" s="5"/>
      <c r="CL2" s="6"/>
      <c r="CM2" s="6"/>
      <c r="CN2" s="6"/>
      <c r="CO2" s="6"/>
      <c r="CP2" s="6"/>
      <c r="CQ2" s="7"/>
      <c r="CR2" s="7"/>
      <c r="CS2" s="7"/>
      <c r="CT2" s="7"/>
      <c r="CU2" s="7"/>
      <c r="CV2" s="7"/>
    </row>
    <row r="3" spans="1:101" s="35" customFormat="1" ht="34.9" x14ac:dyDescent="0.35">
      <c r="C3" s="62"/>
      <c r="D3" s="62"/>
      <c r="E3" s="56">
        <v>1</v>
      </c>
      <c r="F3" s="56">
        <v>2</v>
      </c>
      <c r="G3" s="56">
        <v>3</v>
      </c>
      <c r="H3" s="56">
        <v>4</v>
      </c>
      <c r="I3" s="56">
        <v>5</v>
      </c>
      <c r="J3" s="56" t="s">
        <v>580</v>
      </c>
      <c r="K3" s="56" t="s">
        <v>528</v>
      </c>
      <c r="L3" s="56" t="s">
        <v>530</v>
      </c>
      <c r="M3" s="56">
        <v>6</v>
      </c>
      <c r="N3" s="56">
        <v>7</v>
      </c>
      <c r="O3" s="56">
        <v>8</v>
      </c>
      <c r="P3" s="56">
        <v>9</v>
      </c>
      <c r="Q3" s="57">
        <v>10</v>
      </c>
      <c r="R3" s="57" t="s">
        <v>579</v>
      </c>
      <c r="S3" s="52" t="s">
        <v>522</v>
      </c>
      <c r="T3" s="52" t="s">
        <v>531</v>
      </c>
      <c r="U3" s="52">
        <v>11</v>
      </c>
      <c r="V3" s="52" t="s">
        <v>578</v>
      </c>
      <c r="W3" s="52" t="s">
        <v>529</v>
      </c>
      <c r="X3" s="52" t="s">
        <v>536</v>
      </c>
      <c r="Y3" s="52">
        <v>12</v>
      </c>
      <c r="Z3" s="52">
        <v>13</v>
      </c>
      <c r="AA3" s="52">
        <v>14</v>
      </c>
      <c r="AB3" s="52">
        <v>15</v>
      </c>
      <c r="AC3" s="52">
        <v>16</v>
      </c>
      <c r="AD3" s="52" t="s">
        <v>581</v>
      </c>
      <c r="AE3" s="52" t="s">
        <v>523</v>
      </c>
      <c r="AF3" s="52" t="s">
        <v>532</v>
      </c>
      <c r="AG3" s="52">
        <v>17</v>
      </c>
      <c r="AH3" s="57" t="s">
        <v>515</v>
      </c>
      <c r="AI3" s="57" t="s">
        <v>582</v>
      </c>
      <c r="AJ3" s="57" t="s">
        <v>524</v>
      </c>
      <c r="AK3" s="57" t="s">
        <v>533</v>
      </c>
      <c r="AL3" s="57" t="s">
        <v>516</v>
      </c>
      <c r="AM3" s="57" t="s">
        <v>583</v>
      </c>
      <c r="AN3" s="52" t="s">
        <v>525</v>
      </c>
      <c r="AO3" s="52" t="s">
        <v>534</v>
      </c>
      <c r="AP3" s="53"/>
      <c r="AQ3" s="53"/>
      <c r="AR3" s="53"/>
      <c r="AS3" s="53"/>
      <c r="AT3" s="53"/>
      <c r="AU3" s="53"/>
      <c r="AV3" s="53"/>
      <c r="AW3" s="53"/>
      <c r="AX3" s="53">
        <v>50</v>
      </c>
      <c r="AY3" s="53" t="s">
        <v>584</v>
      </c>
      <c r="AZ3" s="53" t="s">
        <v>526</v>
      </c>
      <c r="BA3" s="54" t="s">
        <v>535</v>
      </c>
      <c r="BB3" s="53"/>
      <c r="BC3" s="53"/>
      <c r="BD3" s="53"/>
      <c r="BE3" s="53"/>
      <c r="BF3" s="53"/>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8"/>
      <c r="CH3" s="58"/>
      <c r="CI3" s="58"/>
      <c r="CJ3" s="58"/>
      <c r="CK3" s="58"/>
      <c r="CL3" s="59"/>
      <c r="CM3" s="59"/>
      <c r="CN3" s="59"/>
      <c r="CO3" s="59"/>
      <c r="CP3" s="59"/>
      <c r="CQ3" s="60"/>
      <c r="CR3" s="60"/>
      <c r="CS3" s="60"/>
      <c r="CT3" s="60"/>
      <c r="CU3" s="60"/>
      <c r="CV3" s="60"/>
    </row>
    <row r="4" spans="1:101" s="35" customFormat="1" ht="82.8" customHeight="1" x14ac:dyDescent="0.35">
      <c r="B4" s="35" t="s">
        <v>527</v>
      </c>
      <c r="C4" s="34" t="s">
        <v>10</v>
      </c>
      <c r="D4" s="34" t="s">
        <v>11</v>
      </c>
      <c r="E4" s="36" t="s">
        <v>12</v>
      </c>
      <c r="F4" s="36" t="s">
        <v>13</v>
      </c>
      <c r="G4" s="36" t="s">
        <v>14</v>
      </c>
      <c r="H4" s="36" t="s">
        <v>15</v>
      </c>
      <c r="I4" s="36" t="s">
        <v>510</v>
      </c>
      <c r="J4" s="36" t="s">
        <v>580</v>
      </c>
      <c r="K4" s="36" t="s">
        <v>528</v>
      </c>
      <c r="L4" s="36" t="s">
        <v>530</v>
      </c>
      <c r="M4" s="36" t="s">
        <v>16</v>
      </c>
      <c r="N4" s="36" t="s">
        <v>17</v>
      </c>
      <c r="O4" s="36" t="s">
        <v>18</v>
      </c>
      <c r="P4" s="36" t="s">
        <v>19</v>
      </c>
      <c r="Q4" s="37" t="s">
        <v>20</v>
      </c>
      <c r="R4" s="45" t="s">
        <v>579</v>
      </c>
      <c r="S4" s="37" t="s">
        <v>522</v>
      </c>
      <c r="T4" s="37" t="s">
        <v>531</v>
      </c>
      <c r="U4" s="37" t="s">
        <v>21</v>
      </c>
      <c r="V4" s="37" t="s">
        <v>578</v>
      </c>
      <c r="W4" s="37" t="s">
        <v>529</v>
      </c>
      <c r="X4" s="37" t="s">
        <v>536</v>
      </c>
      <c r="Y4" s="37" t="s">
        <v>22</v>
      </c>
      <c r="Z4" s="37" t="s">
        <v>23</v>
      </c>
      <c r="AA4" s="37" t="s">
        <v>25</v>
      </c>
      <c r="AB4" s="37" t="s">
        <v>26</v>
      </c>
      <c r="AC4" s="37" t="s">
        <v>511</v>
      </c>
      <c r="AD4" s="37" t="s">
        <v>581</v>
      </c>
      <c r="AE4" s="37" t="s">
        <v>523</v>
      </c>
      <c r="AF4" s="37" t="s">
        <v>532</v>
      </c>
      <c r="AG4" s="37" t="s">
        <v>512</v>
      </c>
      <c r="AH4" s="37" t="s">
        <v>542</v>
      </c>
      <c r="AI4" s="45" t="s">
        <v>582</v>
      </c>
      <c r="AJ4" s="45" t="s">
        <v>524</v>
      </c>
      <c r="AK4" s="45" t="s">
        <v>533</v>
      </c>
      <c r="AL4" s="37" t="s">
        <v>541</v>
      </c>
      <c r="AM4" s="45" t="s">
        <v>583</v>
      </c>
      <c r="AN4" s="37" t="s">
        <v>525</v>
      </c>
      <c r="AO4" s="37" t="s">
        <v>534</v>
      </c>
      <c r="AP4" s="39" t="s">
        <v>27</v>
      </c>
      <c r="AQ4" s="39" t="s">
        <v>28</v>
      </c>
      <c r="AR4" s="39" t="s">
        <v>29</v>
      </c>
      <c r="AS4" s="39" t="s">
        <v>30</v>
      </c>
      <c r="AT4" s="39" t="s">
        <v>31</v>
      </c>
      <c r="AU4" s="39" t="s">
        <v>32</v>
      </c>
      <c r="AV4" s="39" t="s">
        <v>33</v>
      </c>
      <c r="AW4" s="39" t="s">
        <v>34</v>
      </c>
      <c r="AX4" s="39" t="s">
        <v>509</v>
      </c>
      <c r="AY4" s="39" t="s">
        <v>584</v>
      </c>
      <c r="AZ4" s="39" t="s">
        <v>526</v>
      </c>
      <c r="BA4" s="61" t="s">
        <v>535</v>
      </c>
      <c r="BB4" s="39" t="s">
        <v>35</v>
      </c>
      <c r="BC4" s="39" t="s">
        <v>36</v>
      </c>
      <c r="BD4" s="39" t="s">
        <v>37</v>
      </c>
      <c r="BE4" s="39" t="s">
        <v>38</v>
      </c>
      <c r="BF4" s="39" t="s">
        <v>39</v>
      </c>
      <c r="BG4" s="39" t="s">
        <v>40</v>
      </c>
      <c r="BH4" s="39" t="s">
        <v>41</v>
      </c>
      <c r="BI4" s="39" t="s">
        <v>42</v>
      </c>
      <c r="BJ4" s="39" t="s">
        <v>43</v>
      </c>
      <c r="BK4" s="39" t="s">
        <v>44</v>
      </c>
      <c r="BL4" s="39" t="s">
        <v>45</v>
      </c>
      <c r="BM4" s="39" t="s">
        <v>46</v>
      </c>
      <c r="BN4" s="39" t="s">
        <v>47</v>
      </c>
      <c r="BO4" s="39" t="s">
        <v>48</v>
      </c>
      <c r="BP4" s="39" t="s">
        <v>49</v>
      </c>
      <c r="BQ4" s="39" t="s">
        <v>50</v>
      </c>
      <c r="BR4" s="39" t="s">
        <v>51</v>
      </c>
      <c r="BS4" s="39" t="s">
        <v>52</v>
      </c>
      <c r="BT4" s="40" t="s">
        <v>53</v>
      </c>
      <c r="BU4" s="40" t="s">
        <v>54</v>
      </c>
      <c r="BV4" s="40" t="s">
        <v>55</v>
      </c>
      <c r="BW4" s="40" t="s">
        <v>56</v>
      </c>
      <c r="BX4" s="40" t="s">
        <v>57</v>
      </c>
      <c r="BY4" s="40" t="s">
        <v>58</v>
      </c>
      <c r="BZ4" s="40" t="s">
        <v>59</v>
      </c>
      <c r="CA4" s="40" t="s">
        <v>60</v>
      </c>
      <c r="CB4" s="40" t="s">
        <v>61</v>
      </c>
      <c r="CC4" s="40" t="s">
        <v>62</v>
      </c>
      <c r="CD4" s="40" t="s">
        <v>63</v>
      </c>
      <c r="CE4" s="40" t="s">
        <v>64</v>
      </c>
      <c r="CF4" s="40" t="s">
        <v>65</v>
      </c>
      <c r="CG4" s="40" t="s">
        <v>66</v>
      </c>
      <c r="CH4" s="40" t="s">
        <v>67</v>
      </c>
      <c r="CI4" s="40" t="s">
        <v>22</v>
      </c>
      <c r="CJ4" s="40" t="s">
        <v>23</v>
      </c>
      <c r="CK4" s="40" t="s">
        <v>24</v>
      </c>
      <c r="CL4" s="41" t="s">
        <v>68</v>
      </c>
      <c r="CM4" s="41" t="s">
        <v>69</v>
      </c>
      <c r="CN4" s="41" t="s">
        <v>35</v>
      </c>
      <c r="CO4" s="41" t="s">
        <v>70</v>
      </c>
      <c r="CP4" s="41" t="s">
        <v>71</v>
      </c>
      <c r="CQ4" s="42" t="s">
        <v>72</v>
      </c>
      <c r="CR4" s="42" t="s">
        <v>73</v>
      </c>
      <c r="CS4" s="42" t="s">
        <v>74</v>
      </c>
      <c r="CT4" s="42" t="s">
        <v>75</v>
      </c>
      <c r="CU4" s="42" t="s">
        <v>76</v>
      </c>
      <c r="CV4" s="42" t="s">
        <v>71</v>
      </c>
    </row>
    <row r="5" spans="1:101" s="25" customFormat="1" x14ac:dyDescent="0.45">
      <c r="A5" s="25">
        <v>1</v>
      </c>
      <c r="B5">
        <v>89</v>
      </c>
      <c r="C5" t="s">
        <v>425</v>
      </c>
      <c r="D5"/>
      <c r="E5" s="13"/>
      <c r="F5" s="13"/>
      <c r="G5" s="13"/>
      <c r="H5" s="13"/>
      <c r="I5" s="13">
        <v>0</v>
      </c>
      <c r="J5" s="23"/>
      <c r="K5" s="22">
        <v>0</v>
      </c>
      <c r="L5" s="22">
        <v>0</v>
      </c>
      <c r="M5" s="13"/>
      <c r="N5" s="13"/>
      <c r="O5" s="13"/>
      <c r="P5" s="13"/>
      <c r="Q5" s="13">
        <v>11309</v>
      </c>
      <c r="R5" s="23"/>
      <c r="S5" s="22">
        <v>3.8398139534883722</v>
      </c>
      <c r="T5" s="22">
        <v>51.243591600289648</v>
      </c>
      <c r="U5" s="13">
        <v>0</v>
      </c>
      <c r="V5" s="23"/>
      <c r="W5" s="22">
        <v>0</v>
      </c>
      <c r="X5" s="22">
        <v>0</v>
      </c>
      <c r="Y5" s="13">
        <v>203</v>
      </c>
      <c r="Z5" s="13"/>
      <c r="AA5" s="13"/>
      <c r="AB5" s="13"/>
      <c r="AC5" s="13">
        <v>0</v>
      </c>
      <c r="AD5" s="23"/>
      <c r="AE5" s="22">
        <v>0</v>
      </c>
      <c r="AF5" s="22">
        <v>0</v>
      </c>
      <c r="AG5" s="13"/>
      <c r="AH5" s="13">
        <v>20679</v>
      </c>
      <c r="AI5" s="23"/>
      <c r="AJ5" s="22">
        <v>5.7521126760563384</v>
      </c>
      <c r="AK5" s="22">
        <v>106.8839378238342</v>
      </c>
      <c r="AL5" s="13">
        <v>4893</v>
      </c>
      <c r="AM5" s="23"/>
      <c r="AN5" s="22">
        <v>1.260428849902534</v>
      </c>
      <c r="AO5" s="22">
        <v>23.947619047619046</v>
      </c>
      <c r="AP5" s="13"/>
      <c r="AQ5" s="13"/>
      <c r="AR5" s="13"/>
      <c r="AS5" s="13"/>
      <c r="AT5" s="13"/>
      <c r="AU5" s="13"/>
      <c r="AV5" s="13"/>
      <c r="AW5" s="13"/>
      <c r="AX5" s="13">
        <v>0</v>
      </c>
      <c r="AY5" s="23"/>
      <c r="AZ5" s="22">
        <v>0</v>
      </c>
      <c r="BA5" s="22">
        <v>0</v>
      </c>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26"/>
    </row>
    <row r="6" spans="1:101" x14ac:dyDescent="0.45">
      <c r="A6">
        <f t="shared" ref="A6:A37" si="0">A5+1</f>
        <v>2</v>
      </c>
      <c r="B6">
        <v>115</v>
      </c>
      <c r="C6" t="s">
        <v>367</v>
      </c>
      <c r="E6" s="13"/>
      <c r="F6" s="13"/>
      <c r="G6" s="13"/>
      <c r="H6" s="13"/>
      <c r="I6" s="13">
        <v>0</v>
      </c>
      <c r="J6" s="23"/>
      <c r="K6" s="22">
        <v>0</v>
      </c>
      <c r="L6" s="22">
        <v>0</v>
      </c>
      <c r="M6" s="13"/>
      <c r="N6" s="13"/>
      <c r="O6" s="13"/>
      <c r="P6" s="13"/>
      <c r="Q6" s="13">
        <v>20375</v>
      </c>
      <c r="R6" s="23"/>
      <c r="S6" s="22">
        <v>6.1083607636603032</v>
      </c>
      <c r="T6" s="22">
        <v>51.512469831053899</v>
      </c>
      <c r="U6" s="13">
        <v>17</v>
      </c>
      <c r="V6" s="23"/>
      <c r="W6" s="22">
        <v>6.0714285714285714E-3</v>
      </c>
      <c r="X6" s="22">
        <v>0.11724137931034483</v>
      </c>
      <c r="Y6" s="13">
        <v>1092</v>
      </c>
      <c r="Z6" s="13"/>
      <c r="AA6" s="13"/>
      <c r="AB6" s="13"/>
      <c r="AC6" s="13">
        <v>87</v>
      </c>
      <c r="AD6" s="23"/>
      <c r="AE6" s="22">
        <v>0</v>
      </c>
      <c r="AF6" s="22">
        <v>0</v>
      </c>
      <c r="AG6" s="13"/>
      <c r="AH6" s="13">
        <v>24081</v>
      </c>
      <c r="AI6" s="23"/>
      <c r="AJ6" s="22">
        <v>7.6840805717998704</v>
      </c>
      <c r="AK6" s="22">
        <v>113.82307692307693</v>
      </c>
      <c r="AL6" s="13">
        <v>5029</v>
      </c>
      <c r="AM6" s="23"/>
      <c r="AN6" s="22">
        <v>1.726124488868696</v>
      </c>
      <c r="AO6" s="22">
        <v>25.01270588235294</v>
      </c>
      <c r="AP6" s="13"/>
      <c r="AQ6" s="13"/>
      <c r="AR6" s="13"/>
      <c r="AS6" s="13"/>
      <c r="AT6" s="13"/>
      <c r="AU6" s="13"/>
      <c r="AV6" s="13"/>
      <c r="AW6" s="13"/>
      <c r="AX6" s="13">
        <v>0</v>
      </c>
      <c r="AY6" s="23"/>
      <c r="AZ6" s="22">
        <v>0</v>
      </c>
      <c r="BA6" s="22">
        <v>0</v>
      </c>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26"/>
    </row>
    <row r="7" spans="1:101" x14ac:dyDescent="0.45">
      <c r="A7">
        <f t="shared" si="0"/>
        <v>3</v>
      </c>
      <c r="B7">
        <v>102</v>
      </c>
      <c r="C7" t="s">
        <v>119</v>
      </c>
      <c r="E7" s="13"/>
      <c r="F7" s="13"/>
      <c r="G7" s="13"/>
      <c r="H7" s="13"/>
      <c r="I7" s="13">
        <v>10</v>
      </c>
      <c r="J7" s="23"/>
      <c r="K7" s="22">
        <v>1.2995451591942819E-3</v>
      </c>
      <c r="L7" s="22">
        <v>4.4444444444444446E-2</v>
      </c>
      <c r="M7" s="13"/>
      <c r="N7" s="13"/>
      <c r="O7" s="13"/>
      <c r="P7" s="13"/>
      <c r="Q7" s="13">
        <v>16812</v>
      </c>
      <c r="R7" s="23"/>
      <c r="S7" s="22">
        <v>3.9738300772376194</v>
      </c>
      <c r="T7" s="22">
        <v>71.338724373576312</v>
      </c>
      <c r="U7" s="13">
        <v>45</v>
      </c>
      <c r="V7" s="23"/>
      <c r="W7" s="22">
        <v>1.6983894582723279E-2</v>
      </c>
      <c r="X7" s="22">
        <v>0.18367346938775511</v>
      </c>
      <c r="Y7" s="13">
        <v>1202</v>
      </c>
      <c r="Z7" s="13"/>
      <c r="AA7" s="13"/>
      <c r="AB7" s="13"/>
      <c r="AC7" s="13">
        <v>0</v>
      </c>
      <c r="AD7" s="23"/>
      <c r="AE7" s="22">
        <v>2.4691358024691358E-3</v>
      </c>
      <c r="AF7" s="22">
        <v>8.4444444444444447E-2</v>
      </c>
      <c r="AG7" s="13"/>
      <c r="AH7" s="13">
        <v>25458</v>
      </c>
      <c r="AI7" s="23"/>
      <c r="AJ7" s="22">
        <v>8.5695151352799357</v>
      </c>
      <c r="AK7" s="22">
        <v>117.67605633802818</v>
      </c>
      <c r="AL7" s="13">
        <v>6807</v>
      </c>
      <c r="AM7" s="23"/>
      <c r="AN7" s="22">
        <v>1.7475000000000001</v>
      </c>
      <c r="AO7" s="22">
        <v>25.640414507772022</v>
      </c>
      <c r="AP7" s="13"/>
      <c r="AQ7" s="13"/>
      <c r="AR7" s="13"/>
      <c r="AS7" s="13"/>
      <c r="AT7" s="13"/>
      <c r="AU7" s="13"/>
      <c r="AV7" s="13"/>
      <c r="AW7" s="13"/>
      <c r="AX7" s="13">
        <v>0</v>
      </c>
      <c r="AY7" s="23"/>
      <c r="AZ7" s="22">
        <v>0</v>
      </c>
      <c r="BA7" s="22">
        <v>0</v>
      </c>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26"/>
    </row>
    <row r="8" spans="1:101" x14ac:dyDescent="0.45">
      <c r="A8">
        <f t="shared" si="0"/>
        <v>4</v>
      </c>
      <c r="B8">
        <v>56</v>
      </c>
      <c r="C8" t="s">
        <v>263</v>
      </c>
      <c r="E8" s="13"/>
      <c r="F8" s="13"/>
      <c r="G8" s="13"/>
      <c r="H8" s="13"/>
      <c r="I8" s="13">
        <v>87</v>
      </c>
      <c r="J8" s="23"/>
      <c r="K8" s="22">
        <v>1.7658930373360242E-2</v>
      </c>
      <c r="L8" s="22">
        <v>0.25547445255474455</v>
      </c>
      <c r="M8" s="13"/>
      <c r="N8" s="13"/>
      <c r="O8" s="13"/>
      <c r="P8" s="13"/>
      <c r="Q8" s="13">
        <v>17274</v>
      </c>
      <c r="R8" s="23"/>
      <c r="S8" s="22">
        <v>5.9335119207072058</v>
      </c>
      <c r="T8" s="22">
        <v>72.472857142857137</v>
      </c>
      <c r="U8" s="13">
        <v>58</v>
      </c>
      <c r="V8" s="23"/>
      <c r="W8" s="22">
        <v>1.7786561264822136E-2</v>
      </c>
      <c r="X8" s="22">
        <v>0.32894736842105265</v>
      </c>
      <c r="Y8" s="13">
        <v>2696</v>
      </c>
      <c r="Z8" s="13"/>
      <c r="AA8" s="13"/>
      <c r="AB8" s="13"/>
      <c r="AC8" s="13">
        <v>19</v>
      </c>
      <c r="AD8" s="23"/>
      <c r="AE8" s="22">
        <v>1.7658930373360242E-2</v>
      </c>
      <c r="AF8" s="22">
        <v>0.25547445255474455</v>
      </c>
      <c r="AG8" s="13"/>
      <c r="AH8" s="13">
        <v>25695</v>
      </c>
      <c r="AI8" s="23"/>
      <c r="AJ8" s="22">
        <v>8.5770901909150759</v>
      </c>
      <c r="AK8" s="22">
        <v>119.27368421052631</v>
      </c>
      <c r="AL8" s="13">
        <v>7146</v>
      </c>
      <c r="AM8" s="23"/>
      <c r="AN8" s="22">
        <v>1.7522611356681401</v>
      </c>
      <c r="AO8" s="22">
        <v>26.897382198952879</v>
      </c>
      <c r="AP8" s="13"/>
      <c r="AQ8" s="13"/>
      <c r="AR8" s="13"/>
      <c r="AS8" s="13"/>
      <c r="AT8" s="13"/>
      <c r="AU8" s="13"/>
      <c r="AV8" s="13"/>
      <c r="AW8" s="13"/>
      <c r="AX8" s="13">
        <v>0</v>
      </c>
      <c r="AY8" s="13"/>
      <c r="AZ8" s="22">
        <v>0</v>
      </c>
      <c r="BA8" s="22">
        <v>0</v>
      </c>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26"/>
    </row>
    <row r="9" spans="1:101" x14ac:dyDescent="0.45">
      <c r="A9">
        <f t="shared" si="0"/>
        <v>5</v>
      </c>
      <c r="B9">
        <v>62</v>
      </c>
      <c r="C9" t="s">
        <v>379</v>
      </c>
      <c r="E9" s="13"/>
      <c r="F9" s="13"/>
      <c r="G9" s="13"/>
      <c r="H9" s="13"/>
      <c r="I9" s="13">
        <v>123</v>
      </c>
      <c r="J9" s="23"/>
      <c r="K9" s="22">
        <v>3.4373586612392586E-2</v>
      </c>
      <c r="L9" s="22">
        <v>0.3236842105263158</v>
      </c>
      <c r="M9" s="13"/>
      <c r="N9" s="13"/>
      <c r="O9" s="13"/>
      <c r="P9" s="13"/>
      <c r="Q9" s="13">
        <v>20536</v>
      </c>
      <c r="R9" s="23"/>
      <c r="S9" s="22">
        <v>6.3445304611242008</v>
      </c>
      <c r="T9" s="22">
        <v>72.592920353982308</v>
      </c>
      <c r="U9" s="13">
        <v>125</v>
      </c>
      <c r="V9" s="23"/>
      <c r="W9" s="22">
        <v>2.5227043390514632E-2</v>
      </c>
      <c r="X9" s="22">
        <v>0.3411764705882353</v>
      </c>
      <c r="Y9" s="13">
        <v>3142</v>
      </c>
      <c r="Z9" s="13"/>
      <c r="AA9" s="13"/>
      <c r="AB9" s="13"/>
      <c r="AC9" s="13">
        <v>130</v>
      </c>
      <c r="AD9" s="23"/>
      <c r="AE9" s="22">
        <v>3.482587064676617E-2</v>
      </c>
      <c r="AF9" s="22">
        <v>0.37931034482758619</v>
      </c>
      <c r="AG9" s="13"/>
      <c r="AH9" s="13">
        <v>27154</v>
      </c>
      <c r="AI9" s="23"/>
      <c r="AJ9" s="22">
        <v>8.784853584651632</v>
      </c>
      <c r="AK9" s="22">
        <v>119.69458128078817</v>
      </c>
      <c r="AL9" s="13">
        <v>8971</v>
      </c>
      <c r="AM9" s="23"/>
      <c r="AN9" s="22">
        <v>1.7619527314994188</v>
      </c>
      <c r="AO9" s="22">
        <v>27.411702127659574</v>
      </c>
      <c r="AP9" s="13"/>
      <c r="AQ9" s="13"/>
      <c r="AR9" s="13"/>
      <c r="AS9" s="13"/>
      <c r="AT9" s="13"/>
      <c r="AU9" s="13"/>
      <c r="AV9" s="13"/>
      <c r="AW9" s="13"/>
      <c r="AX9" s="13">
        <v>0</v>
      </c>
      <c r="AY9" s="23"/>
      <c r="AZ9" s="22">
        <v>0</v>
      </c>
      <c r="BA9" s="22">
        <v>0</v>
      </c>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26"/>
    </row>
    <row r="10" spans="1:101" x14ac:dyDescent="0.45">
      <c r="A10">
        <f t="shared" si="0"/>
        <v>6</v>
      </c>
      <c r="B10">
        <v>117</v>
      </c>
      <c r="C10" t="s">
        <v>273</v>
      </c>
      <c r="E10" s="13"/>
      <c r="F10" s="13"/>
      <c r="G10" s="13"/>
      <c r="H10" s="13"/>
      <c r="I10" s="13">
        <v>130</v>
      </c>
      <c r="J10" s="23"/>
      <c r="K10" s="22">
        <v>3.6336779911373705E-2</v>
      </c>
      <c r="L10" s="22">
        <v>0.37438423645320196</v>
      </c>
      <c r="M10" s="13"/>
      <c r="N10" s="13"/>
      <c r="O10" s="13"/>
      <c r="P10" s="13"/>
      <c r="Q10" s="13">
        <v>26803</v>
      </c>
      <c r="R10" s="23"/>
      <c r="S10" s="22">
        <v>6.5177762525737819</v>
      </c>
      <c r="T10" s="22">
        <v>73.363376623376624</v>
      </c>
      <c r="U10" s="13">
        <v>137</v>
      </c>
      <c r="V10" s="23"/>
      <c r="W10" s="22">
        <v>2.9607250755287008E-2</v>
      </c>
      <c r="X10" s="22">
        <v>0.36496350364963503</v>
      </c>
      <c r="Y10" s="13">
        <v>4169</v>
      </c>
      <c r="Z10" s="13"/>
      <c r="AA10" s="13"/>
      <c r="AB10" s="13"/>
      <c r="AC10" s="13">
        <v>190</v>
      </c>
      <c r="AD10" s="23"/>
      <c r="AE10" s="22">
        <v>3.8495575221238941E-2</v>
      </c>
      <c r="AF10" s="22">
        <v>0.54473684210526319</v>
      </c>
      <c r="AG10" s="13"/>
      <c r="AH10" s="13">
        <v>31502</v>
      </c>
      <c r="AI10" s="23"/>
      <c r="AJ10" s="22">
        <v>9.0921428571428571</v>
      </c>
      <c r="AK10" s="22">
        <v>122.35714285714286</v>
      </c>
      <c r="AL10" s="13">
        <v>9045</v>
      </c>
      <c r="AM10" s="23"/>
      <c r="AN10" s="22">
        <v>1.9136079900124845</v>
      </c>
      <c r="AO10" s="22">
        <v>28.1</v>
      </c>
      <c r="AP10" s="13"/>
      <c r="AQ10" s="13"/>
      <c r="AR10" s="13"/>
      <c r="AS10" s="13"/>
      <c r="AT10" s="13"/>
      <c r="AU10" s="13"/>
      <c r="AV10" s="13"/>
      <c r="AW10" s="13"/>
      <c r="AX10" s="13">
        <v>0</v>
      </c>
      <c r="AY10" s="23"/>
      <c r="AZ10" s="22">
        <v>0</v>
      </c>
      <c r="BA10" s="22">
        <v>0</v>
      </c>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26"/>
    </row>
    <row r="11" spans="1:101" x14ac:dyDescent="0.45">
      <c r="A11">
        <f t="shared" si="0"/>
        <v>7</v>
      </c>
      <c r="B11">
        <v>131</v>
      </c>
      <c r="C11" t="s">
        <v>409</v>
      </c>
      <c r="E11" s="13"/>
      <c r="F11" s="13"/>
      <c r="G11" s="13"/>
      <c r="H11" s="13"/>
      <c r="I11" s="13">
        <v>141</v>
      </c>
      <c r="J11" s="23"/>
      <c r="K11" s="22">
        <v>3.6866359447004608E-2</v>
      </c>
      <c r="L11" s="22">
        <v>0.57731958762886593</v>
      </c>
      <c r="M11" s="13"/>
      <c r="N11" s="13"/>
      <c r="O11" s="13"/>
      <c r="P11" s="13"/>
      <c r="Q11" s="13">
        <v>22531</v>
      </c>
      <c r="R11" s="23"/>
      <c r="S11" s="22">
        <v>6.5018394160583943</v>
      </c>
      <c r="T11" s="22">
        <v>75.438314176245214</v>
      </c>
      <c r="U11" s="13">
        <v>148</v>
      </c>
      <c r="V11" s="23"/>
      <c r="W11" s="22">
        <v>3.4164777021919876E-2</v>
      </c>
      <c r="X11" s="22">
        <v>0.51578947368421058</v>
      </c>
      <c r="Y11" s="13">
        <v>4266</v>
      </c>
      <c r="Z11" s="13"/>
      <c r="AA11" s="13"/>
      <c r="AB11" s="13"/>
      <c r="AC11" s="13">
        <v>175</v>
      </c>
      <c r="AD11" s="23"/>
      <c r="AE11" s="22">
        <v>4.1288433382137626E-2</v>
      </c>
      <c r="AF11" s="22">
        <v>0.61904761904761907</v>
      </c>
      <c r="AG11" s="13"/>
      <c r="AH11" s="13">
        <v>34090</v>
      </c>
      <c r="AI11" s="23"/>
      <c r="AJ11" s="22">
        <v>9.1586355475763011</v>
      </c>
      <c r="AK11" s="22">
        <v>124.00470588235294</v>
      </c>
      <c r="AL11" s="13">
        <v>9699</v>
      </c>
      <c r="AM11" s="23"/>
      <c r="AN11" s="22">
        <v>1.9541831238779175</v>
      </c>
      <c r="AO11" s="22">
        <v>29</v>
      </c>
      <c r="AP11" s="13"/>
      <c r="AQ11" s="13"/>
      <c r="AR11" s="13"/>
      <c r="AS11" s="13"/>
      <c r="AT11" s="13"/>
      <c r="AU11" s="13"/>
      <c r="AV11" s="13"/>
      <c r="AW11" s="13"/>
      <c r="AX11" s="13">
        <v>0</v>
      </c>
      <c r="AY11" s="13"/>
      <c r="AZ11" s="22">
        <v>0</v>
      </c>
      <c r="BA11" s="22">
        <v>0</v>
      </c>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26"/>
    </row>
    <row r="12" spans="1:101" x14ac:dyDescent="0.45">
      <c r="A12">
        <f t="shared" si="0"/>
        <v>8</v>
      </c>
      <c r="B12">
        <v>45</v>
      </c>
      <c r="C12" t="s">
        <v>123</v>
      </c>
      <c r="E12" s="13"/>
      <c r="F12" s="13"/>
      <c r="G12" s="13"/>
      <c r="H12" s="13"/>
      <c r="I12" s="13">
        <v>175</v>
      </c>
      <c r="J12" s="23"/>
      <c r="K12" s="22">
        <v>3.8495575221238941E-2</v>
      </c>
      <c r="L12" s="22">
        <v>0.61904761904761907</v>
      </c>
      <c r="M12" s="13"/>
      <c r="N12" s="13"/>
      <c r="O12" s="13"/>
      <c r="P12" s="13"/>
      <c r="Q12" s="13">
        <v>32546</v>
      </c>
      <c r="R12" s="23"/>
      <c r="S12" s="22">
        <v>6.7949206349206346</v>
      </c>
      <c r="T12" s="22">
        <v>75.904482225656878</v>
      </c>
      <c r="U12" s="13">
        <v>196</v>
      </c>
      <c r="V12" s="23"/>
      <c r="W12" s="22">
        <v>3.6927621861152143E-2</v>
      </c>
      <c r="X12" s="22">
        <v>0.61917808219178083</v>
      </c>
      <c r="Y12" s="13">
        <v>4741</v>
      </c>
      <c r="Z12" s="13"/>
      <c r="AA12" s="13"/>
      <c r="AB12" s="13"/>
      <c r="AC12" s="13">
        <v>207</v>
      </c>
      <c r="AD12" s="23"/>
      <c r="AE12" s="22">
        <v>5.1612903225806452E-2</v>
      </c>
      <c r="AF12" s="22">
        <v>0.79090909090909089</v>
      </c>
      <c r="AG12" s="13"/>
      <c r="AH12" s="13">
        <v>45324</v>
      </c>
      <c r="AI12" s="23"/>
      <c r="AJ12" s="22">
        <v>9.3511384170581859</v>
      </c>
      <c r="AK12" s="22">
        <v>124.39711538461539</v>
      </c>
      <c r="AL12" s="13">
        <v>10255</v>
      </c>
      <c r="AM12" s="23"/>
      <c r="AN12" s="22">
        <v>1.9582919861674937</v>
      </c>
      <c r="AO12" s="22">
        <v>29.52987012987013</v>
      </c>
      <c r="AP12" s="13"/>
      <c r="AQ12" s="13"/>
      <c r="AR12" s="13"/>
      <c r="AS12" s="13"/>
      <c r="AT12" s="13"/>
      <c r="AU12" s="13"/>
      <c r="AV12" s="13"/>
      <c r="AW12" s="13"/>
      <c r="AX12" s="13">
        <v>0</v>
      </c>
      <c r="AY12" s="23"/>
      <c r="AZ12" s="22">
        <v>0</v>
      </c>
      <c r="BA12" s="22">
        <v>0</v>
      </c>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26"/>
    </row>
    <row r="13" spans="1:101" x14ac:dyDescent="0.45">
      <c r="A13">
        <f t="shared" si="0"/>
        <v>9</v>
      </c>
      <c r="B13">
        <v>17</v>
      </c>
      <c r="C13" t="s">
        <v>229</v>
      </c>
      <c r="E13" s="13"/>
      <c r="F13" s="13"/>
      <c r="G13" s="13"/>
      <c r="H13" s="13"/>
      <c r="I13" s="13">
        <v>190</v>
      </c>
      <c r="J13" s="23"/>
      <c r="K13" s="22">
        <v>4.1288433382137626E-2</v>
      </c>
      <c r="L13" s="22">
        <v>0.6897260273972603</v>
      </c>
      <c r="M13" s="13"/>
      <c r="N13" s="13"/>
      <c r="O13" s="13"/>
      <c r="P13" s="13"/>
      <c r="Q13" s="13">
        <v>20639</v>
      </c>
      <c r="R13" s="23"/>
      <c r="S13" s="22">
        <v>6.4211825860948668</v>
      </c>
      <c r="T13" s="22">
        <v>76.337931034482764</v>
      </c>
      <c r="U13" s="13">
        <v>226</v>
      </c>
      <c r="V13" s="23"/>
      <c r="W13" s="22">
        <v>4.9374588545095459E-2</v>
      </c>
      <c r="X13" s="22">
        <v>0.64018058690744917</v>
      </c>
      <c r="Y13" s="13">
        <v>5474</v>
      </c>
      <c r="Z13" s="13"/>
      <c r="AA13" s="13"/>
      <c r="AB13" s="13"/>
      <c r="AC13" s="13">
        <v>141</v>
      </c>
      <c r="AD13" s="23"/>
      <c r="AE13" s="22">
        <v>5.2158109950022714E-2</v>
      </c>
      <c r="AF13" s="22">
        <v>0.79452054794520544</v>
      </c>
      <c r="AG13" s="13"/>
      <c r="AH13" s="13">
        <v>51561</v>
      </c>
      <c r="AI13" s="23"/>
      <c r="AJ13" s="22">
        <v>9.4284831846259429</v>
      </c>
      <c r="AK13" s="22">
        <v>124.55086206896551</v>
      </c>
      <c r="AL13" s="13">
        <v>11554</v>
      </c>
      <c r="AM13" s="23"/>
      <c r="AN13" s="22">
        <v>1.9870044478824211</v>
      </c>
      <c r="AO13" s="22">
        <v>29.667096774193549</v>
      </c>
      <c r="AP13" s="13"/>
      <c r="AQ13" s="13"/>
      <c r="AR13" s="13"/>
      <c r="AS13" s="13"/>
      <c r="AT13" s="13"/>
      <c r="AU13" s="13"/>
      <c r="AV13" s="13"/>
      <c r="AW13" s="13"/>
      <c r="AX13" s="13">
        <v>0</v>
      </c>
      <c r="AY13" s="23"/>
      <c r="AZ13" s="22">
        <v>0</v>
      </c>
      <c r="BA13" s="22">
        <v>0</v>
      </c>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26"/>
    </row>
    <row r="14" spans="1:101" x14ac:dyDescent="0.45">
      <c r="A14">
        <f t="shared" si="0"/>
        <v>10</v>
      </c>
      <c r="B14">
        <v>85</v>
      </c>
      <c r="C14" t="s">
        <v>443</v>
      </c>
      <c r="E14" s="13"/>
      <c r="F14" s="13"/>
      <c r="G14" s="13"/>
      <c r="H14" s="13"/>
      <c r="I14" s="13">
        <v>280</v>
      </c>
      <c r="J14" s="23"/>
      <c r="K14" s="22">
        <v>5.2158109950022714E-2</v>
      </c>
      <c r="L14" s="22">
        <v>0.79090909090909089</v>
      </c>
      <c r="M14" s="13"/>
      <c r="N14" s="13"/>
      <c r="O14" s="13"/>
      <c r="P14" s="13"/>
      <c r="Q14" s="13">
        <v>37703</v>
      </c>
      <c r="R14" s="23"/>
      <c r="S14" s="22">
        <v>6.8536623785770541</v>
      </c>
      <c r="T14" s="22">
        <v>76.732692307692304</v>
      </c>
      <c r="U14" s="13">
        <v>226</v>
      </c>
      <c r="V14" s="23"/>
      <c r="W14" s="22">
        <v>4.9891304347826085E-2</v>
      </c>
      <c r="X14" s="22">
        <v>0.65238095238095239</v>
      </c>
      <c r="Y14" s="13">
        <v>5844</v>
      </c>
      <c r="Z14" s="13"/>
      <c r="AA14" s="13"/>
      <c r="AB14" s="13"/>
      <c r="AC14" s="13">
        <v>325</v>
      </c>
      <c r="AD14" s="23"/>
      <c r="AE14" s="22">
        <v>5.6344665095927296E-2</v>
      </c>
      <c r="AF14" s="22">
        <v>0.80824742268041239</v>
      </c>
      <c r="AG14" s="13"/>
      <c r="AH14" s="13">
        <v>54848</v>
      </c>
      <c r="AI14" s="23"/>
      <c r="AJ14" s="22">
        <v>9.5302998236331575</v>
      </c>
      <c r="AK14" s="22">
        <v>128.57959183673469</v>
      </c>
      <c r="AL14" s="13">
        <v>12571</v>
      </c>
      <c r="AM14" s="23"/>
      <c r="AN14" s="22">
        <v>2.0925329428989752</v>
      </c>
      <c r="AO14" s="22">
        <v>29.804576659038901</v>
      </c>
      <c r="AP14" s="13"/>
      <c r="AQ14" s="13"/>
      <c r="AR14" s="13"/>
      <c r="AS14" s="13"/>
      <c r="AT14" s="13"/>
      <c r="AU14" s="13"/>
      <c r="AV14" s="13"/>
      <c r="AW14" s="13"/>
      <c r="AX14" s="13">
        <v>0</v>
      </c>
      <c r="AY14" s="23"/>
      <c r="AZ14" s="22">
        <v>0</v>
      </c>
      <c r="BA14" s="22">
        <v>0</v>
      </c>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26"/>
    </row>
    <row r="15" spans="1:101" x14ac:dyDescent="0.45">
      <c r="A15">
        <f t="shared" si="0"/>
        <v>11</v>
      </c>
      <c r="B15">
        <v>60</v>
      </c>
      <c r="C15" t="s">
        <v>279</v>
      </c>
      <c r="E15" s="13"/>
      <c r="F15" s="13"/>
      <c r="G15" s="13"/>
      <c r="H15" s="13"/>
      <c r="I15" s="13">
        <v>325</v>
      </c>
      <c r="J15" s="23"/>
      <c r="K15" s="22">
        <v>5.2598589710107078E-2</v>
      </c>
      <c r="L15" s="22">
        <v>0.80838323353293418</v>
      </c>
      <c r="M15" s="13"/>
      <c r="N15" s="13"/>
      <c r="O15" s="13"/>
      <c r="P15" s="13"/>
      <c r="Q15" s="13">
        <v>41820</v>
      </c>
      <c r="R15" s="23"/>
      <c r="S15" s="22">
        <v>6.8832901554404149</v>
      </c>
      <c r="T15" s="22">
        <v>79.373934837092733</v>
      </c>
      <c r="U15" s="13">
        <v>250</v>
      </c>
      <c r="V15" s="23"/>
      <c r="W15" s="22">
        <v>5.3281351526965559E-2</v>
      </c>
      <c r="X15" s="22">
        <v>0.72394366197183102</v>
      </c>
      <c r="Y15" s="13">
        <v>6387</v>
      </c>
      <c r="Z15" s="13"/>
      <c r="AA15" s="13"/>
      <c r="AB15" s="13"/>
      <c r="AC15" s="13">
        <v>456</v>
      </c>
      <c r="AD15" s="23"/>
      <c r="AE15" s="22">
        <v>5.6399132321041212E-2</v>
      </c>
      <c r="AF15" s="22">
        <v>0.81317365269461073</v>
      </c>
      <c r="AG15" s="13"/>
      <c r="AH15" s="13">
        <v>55837</v>
      </c>
      <c r="AI15" s="23"/>
      <c r="AJ15" s="22">
        <v>9.5660514541387016</v>
      </c>
      <c r="AK15" s="22">
        <v>129.78370370370371</v>
      </c>
      <c r="AL15" s="13">
        <v>14593</v>
      </c>
      <c r="AM15" s="23"/>
      <c r="AN15" s="22">
        <v>2.1123238164076619</v>
      </c>
      <c r="AO15" s="22">
        <v>31.427586206896553</v>
      </c>
      <c r="AP15" s="13"/>
      <c r="AQ15" s="13"/>
      <c r="AR15" s="13"/>
      <c r="AS15" s="13"/>
      <c r="AT15" s="13"/>
      <c r="AU15" s="13"/>
      <c r="AV15" s="13"/>
      <c r="AW15" s="13"/>
      <c r="AX15" s="13">
        <v>0</v>
      </c>
      <c r="AY15" s="23"/>
      <c r="AZ15" s="22">
        <v>0</v>
      </c>
      <c r="BA15" s="22">
        <v>0</v>
      </c>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26"/>
    </row>
    <row r="16" spans="1:101" x14ac:dyDescent="0.45">
      <c r="A16">
        <f t="shared" si="0"/>
        <v>12</v>
      </c>
      <c r="B16">
        <v>71</v>
      </c>
      <c r="C16" t="s">
        <v>159</v>
      </c>
      <c r="E16" s="13"/>
      <c r="F16" s="13"/>
      <c r="G16" s="13"/>
      <c r="H16" s="13"/>
      <c r="I16" s="13">
        <v>380</v>
      </c>
      <c r="J16" s="23"/>
      <c r="K16" s="22">
        <v>5.6320400500625784E-2</v>
      </c>
      <c r="L16" s="22">
        <v>0.8294117647058824</v>
      </c>
      <c r="M16" s="13"/>
      <c r="N16" s="13"/>
      <c r="O16" s="13"/>
      <c r="P16" s="13"/>
      <c r="Q16" s="13">
        <v>39901</v>
      </c>
      <c r="R16" s="23"/>
      <c r="S16" s="22">
        <v>6.8675774134790526</v>
      </c>
      <c r="T16" s="22">
        <v>79.76062176165803</v>
      </c>
      <c r="U16" s="13">
        <v>375</v>
      </c>
      <c r="V16" s="23"/>
      <c r="W16" s="22">
        <v>5.3521126760563378E-2</v>
      </c>
      <c r="X16" s="22">
        <v>0.77319587628865982</v>
      </c>
      <c r="Y16" s="13">
        <v>6504</v>
      </c>
      <c r="Z16" s="13"/>
      <c r="AA16" s="13"/>
      <c r="AB16" s="13"/>
      <c r="AC16" s="13">
        <v>385</v>
      </c>
      <c r="AD16" s="23"/>
      <c r="AE16" s="22">
        <v>5.6654151022110973E-2</v>
      </c>
      <c r="AF16" s="22">
        <v>0.8294117647058824</v>
      </c>
      <c r="AG16" s="13"/>
      <c r="AH16" s="13">
        <v>59129</v>
      </c>
      <c r="AI16" s="23"/>
      <c r="AJ16" s="22">
        <v>9.5927441860465112</v>
      </c>
      <c r="AK16" s="22">
        <v>133.29137614678899</v>
      </c>
      <c r="AL16" s="13">
        <v>17657</v>
      </c>
      <c r="AM16" s="23"/>
      <c r="AN16" s="22">
        <v>2.1817787418655099</v>
      </c>
      <c r="AO16" s="22">
        <v>32.265045592705164</v>
      </c>
      <c r="AP16" s="13"/>
      <c r="AQ16" s="13"/>
      <c r="AR16" s="13"/>
      <c r="AS16" s="13"/>
      <c r="AT16" s="13"/>
      <c r="AU16" s="13"/>
      <c r="AV16" s="13"/>
      <c r="AW16" s="13"/>
      <c r="AX16" s="13">
        <v>0</v>
      </c>
      <c r="AY16" s="23"/>
      <c r="AZ16" s="22">
        <v>0</v>
      </c>
      <c r="BA16" s="22">
        <v>0</v>
      </c>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26"/>
    </row>
    <row r="17" spans="1:101" x14ac:dyDescent="0.45">
      <c r="A17">
        <f t="shared" si="0"/>
        <v>13</v>
      </c>
      <c r="B17">
        <v>113</v>
      </c>
      <c r="C17" t="s">
        <v>143</v>
      </c>
      <c r="E17" s="13"/>
      <c r="F17" s="13"/>
      <c r="G17" s="13"/>
      <c r="H17" s="13"/>
      <c r="I17" s="13">
        <v>386</v>
      </c>
      <c r="J17" s="23"/>
      <c r="K17" s="22">
        <v>5.6344665095927296E-2</v>
      </c>
      <c r="L17" s="22">
        <v>1.08</v>
      </c>
      <c r="M17" s="13"/>
      <c r="N17" s="13"/>
      <c r="O17" s="13"/>
      <c r="P17" s="13"/>
      <c r="Q17" s="13">
        <v>43732</v>
      </c>
      <c r="R17" s="23"/>
      <c r="S17" s="22">
        <v>6.9776010827271193</v>
      </c>
      <c r="T17" s="22">
        <v>85.541379310344823</v>
      </c>
      <c r="U17" s="13">
        <v>410</v>
      </c>
      <c r="V17" s="23"/>
      <c r="W17" s="22">
        <v>5.9436008676789588E-2</v>
      </c>
      <c r="X17" s="22">
        <v>0.79901477832512313</v>
      </c>
      <c r="Y17" s="13">
        <v>6747</v>
      </c>
      <c r="Z17" s="13"/>
      <c r="AA17" s="13"/>
      <c r="AB17" s="13"/>
      <c r="AC17" s="13">
        <v>476</v>
      </c>
      <c r="AD17" s="23"/>
      <c r="AE17" s="22">
        <v>6.0590232436667536E-2</v>
      </c>
      <c r="AF17" s="22">
        <v>1.08</v>
      </c>
      <c r="AG17" s="13"/>
      <c r="AH17" s="13">
        <v>59188</v>
      </c>
      <c r="AI17" s="23"/>
      <c r="AJ17" s="22">
        <v>9.642057982850142</v>
      </c>
      <c r="AK17" s="22">
        <v>134.31546391752576</v>
      </c>
      <c r="AL17" s="13">
        <v>18358</v>
      </c>
      <c r="AM17" s="23"/>
      <c r="AN17" s="22">
        <v>2.2354026845637582</v>
      </c>
      <c r="AO17" s="22">
        <v>33.081578947368421</v>
      </c>
      <c r="AP17" s="13"/>
      <c r="AQ17" s="13"/>
      <c r="AR17" s="13"/>
      <c r="AS17" s="13"/>
      <c r="AT17" s="13"/>
      <c r="AU17" s="13"/>
      <c r="AV17" s="13"/>
      <c r="AW17" s="13"/>
      <c r="AX17" s="13">
        <v>0</v>
      </c>
      <c r="AY17" s="23"/>
      <c r="AZ17" s="22">
        <v>0</v>
      </c>
      <c r="BA17" s="22">
        <v>0</v>
      </c>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26"/>
    </row>
    <row r="18" spans="1:101" x14ac:dyDescent="0.45">
      <c r="A18">
        <f t="shared" si="0"/>
        <v>14</v>
      </c>
      <c r="B18">
        <v>129</v>
      </c>
      <c r="C18" t="s">
        <v>465</v>
      </c>
      <c r="E18" s="13"/>
      <c r="F18" s="13"/>
      <c r="G18" s="13"/>
      <c r="H18" s="13"/>
      <c r="I18" s="13">
        <v>456</v>
      </c>
      <c r="J18" s="23"/>
      <c r="K18" s="22">
        <v>5.6399132321041212E-2</v>
      </c>
      <c r="L18" s="22">
        <v>1.1721518987341772</v>
      </c>
      <c r="M18" s="13"/>
      <c r="N18" s="13"/>
      <c r="O18" s="13"/>
      <c r="P18" s="13"/>
      <c r="Q18" s="13">
        <v>49411</v>
      </c>
      <c r="R18" s="23"/>
      <c r="S18" s="22">
        <v>7.0437808896210869</v>
      </c>
      <c r="T18" s="22">
        <v>85.647368421052633</v>
      </c>
      <c r="U18" s="13">
        <v>415</v>
      </c>
      <c r="V18" s="23"/>
      <c r="W18" s="22">
        <v>6.3930885529157669E-2</v>
      </c>
      <c r="X18" s="22">
        <v>1.0506329113924051</v>
      </c>
      <c r="Y18" s="13">
        <v>6785</v>
      </c>
      <c r="Z18" s="13"/>
      <c r="AA18" s="13"/>
      <c r="AB18" s="13"/>
      <c r="AC18" s="13">
        <v>574</v>
      </c>
      <c r="AD18" s="23"/>
      <c r="AE18" s="22">
        <v>6.1152141802067947E-2</v>
      </c>
      <c r="AF18" s="22">
        <v>1.2075949367088608</v>
      </c>
      <c r="AG18" s="13"/>
      <c r="AH18" s="13">
        <v>63302</v>
      </c>
      <c r="AI18" s="23"/>
      <c r="AJ18" s="22">
        <v>9.8695596133190122</v>
      </c>
      <c r="AK18" s="22">
        <v>134.58202247191011</v>
      </c>
      <c r="AL18" s="13">
        <v>18385</v>
      </c>
      <c r="AM18" s="23"/>
      <c r="AN18" s="22">
        <v>2.2654901960784315</v>
      </c>
      <c r="AO18" s="22">
        <v>33.339449541284402</v>
      </c>
      <c r="AP18" s="13"/>
      <c r="AQ18" s="13"/>
      <c r="AR18" s="13"/>
      <c r="AS18" s="13"/>
      <c r="AT18" s="13"/>
      <c r="AU18" s="13"/>
      <c r="AV18" s="13"/>
      <c r="AW18" s="13"/>
      <c r="AX18" s="13">
        <v>0</v>
      </c>
      <c r="AY18" s="23"/>
      <c r="AZ18" s="22">
        <v>0</v>
      </c>
      <c r="BA18" s="22">
        <v>0</v>
      </c>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26"/>
    </row>
    <row r="19" spans="1:101" x14ac:dyDescent="0.45">
      <c r="A19">
        <f t="shared" si="0"/>
        <v>15</v>
      </c>
      <c r="B19">
        <v>121</v>
      </c>
      <c r="C19" t="s">
        <v>183</v>
      </c>
      <c r="E19" s="13"/>
      <c r="F19" s="13"/>
      <c r="G19" s="13"/>
      <c r="H19" s="13"/>
      <c r="I19" s="13">
        <v>463</v>
      </c>
      <c r="J19" s="23"/>
      <c r="K19" s="22">
        <v>6.0077821011673152E-2</v>
      </c>
      <c r="L19" s="22">
        <v>1.2451612903225806</v>
      </c>
      <c r="M19" s="13"/>
      <c r="N19" s="13"/>
      <c r="O19" s="13"/>
      <c r="P19" s="13"/>
      <c r="Q19" s="13">
        <v>46393</v>
      </c>
      <c r="R19" s="23"/>
      <c r="S19" s="22">
        <v>7.0088647670737219</v>
      </c>
      <c r="T19" s="22">
        <v>87.090140845070422</v>
      </c>
      <c r="U19" s="13">
        <v>444</v>
      </c>
      <c r="V19" s="23"/>
      <c r="W19" s="22">
        <v>6.6151866151866148E-2</v>
      </c>
      <c r="X19" s="22">
        <v>1.0928571428571427</v>
      </c>
      <c r="Y19" s="13">
        <v>7053</v>
      </c>
      <c r="Z19" s="13"/>
      <c r="AA19" s="13"/>
      <c r="AB19" s="13"/>
      <c r="AC19" s="13">
        <v>477</v>
      </c>
      <c r="AD19" s="23"/>
      <c r="AE19" s="22">
        <v>6.7857142857142852E-2</v>
      </c>
      <c r="AF19" s="22">
        <v>1.2493150684931507</v>
      </c>
      <c r="AG19" s="13"/>
      <c r="AH19" s="13">
        <v>65143</v>
      </c>
      <c r="AI19" s="23"/>
      <c r="AJ19" s="22">
        <v>9.8960217613056791</v>
      </c>
      <c r="AK19" s="22">
        <v>135.02553191489361</v>
      </c>
      <c r="AL19" s="13">
        <v>18446</v>
      </c>
      <c r="AM19" s="23"/>
      <c r="AN19" s="22">
        <v>2.2712840466926072</v>
      </c>
      <c r="AO19" s="22">
        <v>33.744827586206895</v>
      </c>
      <c r="AP19" s="13"/>
      <c r="AQ19" s="13"/>
      <c r="AR19" s="13"/>
      <c r="AS19" s="13"/>
      <c r="AT19" s="13"/>
      <c r="AU19" s="13"/>
      <c r="AV19" s="13"/>
      <c r="AW19" s="13"/>
      <c r="AX19" s="13">
        <v>2</v>
      </c>
      <c r="AY19" s="23"/>
      <c r="AZ19" s="22">
        <v>3.0211480362537764E-4</v>
      </c>
      <c r="BA19" s="22">
        <v>4.7904191616766467E-3</v>
      </c>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26"/>
    </row>
    <row r="20" spans="1:101" x14ac:dyDescent="0.45">
      <c r="A20">
        <f t="shared" si="0"/>
        <v>16</v>
      </c>
      <c r="B20">
        <v>72</v>
      </c>
      <c r="C20" t="s">
        <v>211</v>
      </c>
      <c r="E20" s="13"/>
      <c r="F20" s="13"/>
      <c r="G20" s="13"/>
      <c r="H20" s="13"/>
      <c r="I20" s="13">
        <v>476</v>
      </c>
      <c r="J20" s="23"/>
      <c r="K20" s="22">
        <v>6.7857142857142852E-2</v>
      </c>
      <c r="L20" s="22">
        <v>1.2493150684931507</v>
      </c>
      <c r="M20" s="13"/>
      <c r="N20" s="13"/>
      <c r="O20" s="13"/>
      <c r="P20" s="13"/>
      <c r="Q20" s="13">
        <v>53143</v>
      </c>
      <c r="R20" s="23"/>
      <c r="S20" s="22">
        <v>7.0896284197631685</v>
      </c>
      <c r="T20" s="22">
        <v>87.256632653061232</v>
      </c>
      <c r="U20" s="13">
        <v>459</v>
      </c>
      <c r="V20" s="23"/>
      <c r="W20" s="22">
        <v>7.3360470375395753E-2</v>
      </c>
      <c r="X20" s="22">
        <v>1.215068493150685</v>
      </c>
      <c r="Y20" s="13">
        <v>7109</v>
      </c>
      <c r="Z20" s="13"/>
      <c r="AA20" s="13"/>
      <c r="AB20" s="13"/>
      <c r="AC20" s="13">
        <v>679</v>
      </c>
      <c r="AD20" s="23"/>
      <c r="AE20" s="22">
        <v>6.8538516918646514E-2</v>
      </c>
      <c r="AF20" s="22">
        <v>1.2884615384615385</v>
      </c>
      <c r="AG20" s="13"/>
      <c r="AH20" s="13">
        <v>68607</v>
      </c>
      <c r="AI20" s="23"/>
      <c r="AJ20" s="22">
        <v>9.9824304538799407</v>
      </c>
      <c r="AK20" s="22">
        <v>137.71937172774869</v>
      </c>
      <c r="AL20" s="13">
        <v>18996</v>
      </c>
      <c r="AM20" s="23"/>
      <c r="AN20" s="22">
        <v>2.2994565217391303</v>
      </c>
      <c r="AO20" s="22">
        <v>33.850370370370371</v>
      </c>
      <c r="AP20" s="13"/>
      <c r="AQ20" s="13"/>
      <c r="AR20" s="13"/>
      <c r="AS20" s="13"/>
      <c r="AT20" s="13"/>
      <c r="AU20" s="13"/>
      <c r="AV20" s="13"/>
      <c r="AW20" s="13"/>
      <c r="AX20" s="13">
        <v>4</v>
      </c>
      <c r="AY20" s="23"/>
      <c r="AZ20" s="22">
        <v>3.3375052148518984E-4</v>
      </c>
      <c r="BA20" s="22">
        <v>4.9261083743842365E-3</v>
      </c>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26"/>
    </row>
    <row r="21" spans="1:101" x14ac:dyDescent="0.45">
      <c r="A21">
        <f t="shared" si="0"/>
        <v>17</v>
      </c>
      <c r="B21">
        <v>81</v>
      </c>
      <c r="C21" t="s">
        <v>503</v>
      </c>
      <c r="E21" s="13"/>
      <c r="F21" s="13"/>
      <c r="G21" s="13"/>
      <c r="H21" s="13"/>
      <c r="I21" s="13">
        <v>536</v>
      </c>
      <c r="J21" s="23"/>
      <c r="K21" s="22">
        <v>6.8538516918646514E-2</v>
      </c>
      <c r="L21" s="22">
        <v>1.2704918032786885</v>
      </c>
      <c r="M21" s="13"/>
      <c r="N21" s="13"/>
      <c r="O21" s="13"/>
      <c r="P21" s="13"/>
      <c r="Q21" s="13">
        <v>54861</v>
      </c>
      <c r="R21" s="23"/>
      <c r="S21" s="22">
        <v>7.1257938446507083</v>
      </c>
      <c r="T21" s="22">
        <v>87.50796019900497</v>
      </c>
      <c r="U21" s="13">
        <v>487</v>
      </c>
      <c r="V21" s="23"/>
      <c r="W21" s="22">
        <v>7.426027755957057E-2</v>
      </c>
      <c r="X21" s="22">
        <v>1.2164383561643837</v>
      </c>
      <c r="Y21" s="13">
        <v>8034</v>
      </c>
      <c r="Z21" s="13"/>
      <c r="AA21" s="13"/>
      <c r="AB21" s="13"/>
      <c r="AC21" s="13">
        <v>841</v>
      </c>
      <c r="AD21" s="23"/>
      <c r="AE21" s="22">
        <v>6.8934240362811788E-2</v>
      </c>
      <c r="AF21" s="22">
        <v>1.3041095890410959</v>
      </c>
      <c r="AG21" s="13"/>
      <c r="AH21" s="13">
        <v>73784</v>
      </c>
      <c r="AI21" s="23"/>
      <c r="AJ21" s="22">
        <v>10.003307773267178</v>
      </c>
      <c r="AK21" s="22">
        <v>140.27867867867869</v>
      </c>
      <c r="AL21" s="13">
        <v>20590</v>
      </c>
      <c r="AM21" s="23"/>
      <c r="AN21" s="22">
        <v>2.3671821585544524</v>
      </c>
      <c r="AO21" s="22">
        <v>34.135211267605634</v>
      </c>
      <c r="AP21" s="13"/>
      <c r="AQ21" s="13"/>
      <c r="AR21" s="13"/>
      <c r="AS21" s="13"/>
      <c r="AT21" s="13"/>
      <c r="AU21" s="13"/>
      <c r="AV21" s="13"/>
      <c r="AW21" s="13"/>
      <c r="AX21" s="13">
        <v>5</v>
      </c>
      <c r="AY21" s="23"/>
      <c r="AZ21" s="22">
        <v>4.5228403437358661E-4</v>
      </c>
      <c r="BA21" s="22">
        <v>5.263157894736842E-3</v>
      </c>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26"/>
    </row>
    <row r="22" spans="1:101" x14ac:dyDescent="0.45">
      <c r="A22">
        <f t="shared" si="0"/>
        <v>18</v>
      </c>
      <c r="B22">
        <v>42</v>
      </c>
      <c r="C22" t="s">
        <v>181</v>
      </c>
      <c r="E22" s="13"/>
      <c r="F22" s="13"/>
      <c r="G22" s="13"/>
      <c r="H22" s="13"/>
      <c r="I22" s="13">
        <v>574</v>
      </c>
      <c r="J22" s="23"/>
      <c r="K22" s="22">
        <v>6.8934240362811788E-2</v>
      </c>
      <c r="L22" s="22">
        <v>1.2884615384615385</v>
      </c>
      <c r="M22" s="13"/>
      <c r="N22" s="13"/>
      <c r="O22" s="13"/>
      <c r="P22" s="13"/>
      <c r="Q22" s="13">
        <v>48690</v>
      </c>
      <c r="R22" s="23"/>
      <c r="S22" s="22">
        <v>7.0272172351885098</v>
      </c>
      <c r="T22" s="22">
        <v>87.606606606606604</v>
      </c>
      <c r="U22" s="13">
        <v>514</v>
      </c>
      <c r="V22" s="23"/>
      <c r="W22" s="22">
        <v>7.5591985428050998E-2</v>
      </c>
      <c r="X22" s="22">
        <v>1.2746113989637307</v>
      </c>
      <c r="Y22" s="13">
        <v>9005</v>
      </c>
      <c r="Z22" s="13"/>
      <c r="AA22" s="13"/>
      <c r="AB22" s="13"/>
      <c r="AC22" s="13">
        <v>538</v>
      </c>
      <c r="AD22" s="23"/>
      <c r="AE22" s="22">
        <v>8.1268882175226584E-2</v>
      </c>
      <c r="AF22" s="22">
        <v>1.3103448275862069</v>
      </c>
      <c r="AG22" s="13"/>
      <c r="AH22" s="13">
        <v>73805</v>
      </c>
      <c r="AI22" s="23"/>
      <c r="AJ22" s="22">
        <v>10.052267998335415</v>
      </c>
      <c r="AK22" s="22">
        <v>141.35949367088608</v>
      </c>
      <c r="AL22" s="13">
        <v>21155</v>
      </c>
      <c r="AM22" s="23"/>
      <c r="AN22" s="22">
        <v>2.3839784584315047</v>
      </c>
      <c r="AO22" s="22">
        <v>35.473076923076924</v>
      </c>
      <c r="AP22" s="13"/>
      <c r="AQ22" s="13"/>
      <c r="AR22" s="13"/>
      <c r="AS22" s="13"/>
      <c r="AT22" s="13"/>
      <c r="AU22" s="13"/>
      <c r="AV22" s="13"/>
      <c r="AW22" s="13"/>
      <c r="AX22" s="13">
        <v>9</v>
      </c>
      <c r="AY22" s="23"/>
      <c r="AZ22" s="22">
        <v>1.1695906432748538E-3</v>
      </c>
      <c r="BA22" s="22">
        <v>1.5492957746478873E-2</v>
      </c>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26"/>
    </row>
    <row r="23" spans="1:101" x14ac:dyDescent="0.45">
      <c r="A23">
        <f t="shared" si="0"/>
        <v>19</v>
      </c>
      <c r="B23">
        <v>98</v>
      </c>
      <c r="C23" t="s">
        <v>495</v>
      </c>
      <c r="E23" s="13"/>
      <c r="F23" s="13"/>
      <c r="G23" s="13"/>
      <c r="H23" s="13"/>
      <c r="I23" s="13">
        <v>675</v>
      </c>
      <c r="J23" s="23"/>
      <c r="K23" s="22">
        <v>8.0966767371601203E-2</v>
      </c>
      <c r="L23" s="22">
        <v>1.3041095890410959</v>
      </c>
      <c r="M23" s="13"/>
      <c r="N23" s="13"/>
      <c r="O23" s="13"/>
      <c r="P23" s="13"/>
      <c r="Q23" s="13">
        <v>61834</v>
      </c>
      <c r="R23" s="23"/>
      <c r="S23" s="22">
        <v>7.1419588001445611</v>
      </c>
      <c r="T23" s="22">
        <v>87.865780730897015</v>
      </c>
      <c r="U23" s="13">
        <v>589</v>
      </c>
      <c r="V23" s="23"/>
      <c r="W23" s="22">
        <v>9.2661269260903636E-2</v>
      </c>
      <c r="X23" s="22">
        <v>1.3031413612565446</v>
      </c>
      <c r="Y23" s="13">
        <v>9414</v>
      </c>
      <c r="Z23" s="13"/>
      <c r="AA23" s="13"/>
      <c r="AB23" s="13"/>
      <c r="AC23" s="13">
        <v>843</v>
      </c>
      <c r="AD23" s="23"/>
      <c r="AE23" s="22">
        <v>8.6885245901639346E-2</v>
      </c>
      <c r="AF23" s="22">
        <v>1.381967213114754</v>
      </c>
      <c r="AG23" s="13"/>
      <c r="AH23" s="13">
        <v>83550</v>
      </c>
      <c r="AI23" s="23"/>
      <c r="AJ23" s="22">
        <v>10.155327392483533</v>
      </c>
      <c r="AK23" s="22">
        <v>141.65294117647059</v>
      </c>
      <c r="AL23" s="13">
        <v>22849</v>
      </c>
      <c r="AM23" s="23"/>
      <c r="AN23" s="22">
        <v>2.4142661179698215</v>
      </c>
      <c r="AO23" s="22">
        <v>36.12903225806452</v>
      </c>
      <c r="AP23" s="13"/>
      <c r="AQ23" s="13"/>
      <c r="AR23" s="13"/>
      <c r="AS23" s="13"/>
      <c r="AT23" s="13"/>
      <c r="AU23" s="13"/>
      <c r="AV23" s="13"/>
      <c r="AW23" s="13"/>
      <c r="AX23" s="13">
        <v>11</v>
      </c>
      <c r="AY23" s="23"/>
      <c r="AZ23" s="22">
        <v>1.4157014157014157E-3</v>
      </c>
      <c r="BA23" s="22">
        <v>3.5443037974683546E-2</v>
      </c>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26"/>
    </row>
    <row r="24" spans="1:101" x14ac:dyDescent="0.45">
      <c r="A24">
        <f t="shared" si="0"/>
        <v>20</v>
      </c>
      <c r="B24">
        <v>110</v>
      </c>
      <c r="C24" t="s">
        <v>99</v>
      </c>
      <c r="E24" s="13"/>
      <c r="F24" s="13"/>
      <c r="G24" s="13"/>
      <c r="H24" s="13"/>
      <c r="I24" s="13">
        <v>775</v>
      </c>
      <c r="J24" s="23"/>
      <c r="K24" s="22">
        <v>8.3632467184570056E-2</v>
      </c>
      <c r="L24" s="22">
        <v>1.3089005235602094</v>
      </c>
      <c r="M24" s="13"/>
      <c r="N24" s="13"/>
      <c r="O24" s="13"/>
      <c r="P24" s="13"/>
      <c r="Q24" s="13">
        <v>63044</v>
      </c>
      <c r="R24" s="23"/>
      <c r="S24" s="22">
        <v>7.2767857142857144</v>
      </c>
      <c r="T24" s="22">
        <v>87.911111111111111</v>
      </c>
      <c r="U24" s="13">
        <v>811</v>
      </c>
      <c r="V24" s="23"/>
      <c r="W24" s="22">
        <v>9.4311679569168624E-2</v>
      </c>
      <c r="X24" s="22">
        <v>1.3640718562874252</v>
      </c>
      <c r="Y24" s="13">
        <v>9435</v>
      </c>
      <c r="Z24" s="13"/>
      <c r="AA24" s="13"/>
      <c r="AB24" s="13"/>
      <c r="AC24" s="13">
        <v>1126</v>
      </c>
      <c r="AD24" s="23"/>
      <c r="AE24" s="22">
        <v>9.6855800505963138E-2</v>
      </c>
      <c r="AF24" s="22">
        <v>1.4157894736842105</v>
      </c>
      <c r="AG24" s="13"/>
      <c r="AH24" s="13">
        <v>87604</v>
      </c>
      <c r="AI24" s="23"/>
      <c r="AJ24" s="22">
        <v>10.169298388409572</v>
      </c>
      <c r="AK24" s="22">
        <v>146.3986301369863</v>
      </c>
      <c r="AL24" s="13">
        <v>24659</v>
      </c>
      <c r="AM24" s="23"/>
      <c r="AN24" s="22">
        <v>2.4171165240289665</v>
      </c>
      <c r="AO24" s="22">
        <v>36.616326530612248</v>
      </c>
      <c r="AP24" s="13"/>
      <c r="AQ24" s="13"/>
      <c r="AR24" s="13"/>
      <c r="AS24" s="13"/>
      <c r="AT24" s="13"/>
      <c r="AU24" s="13"/>
      <c r="AV24" s="13"/>
      <c r="AW24" s="13"/>
      <c r="AX24" s="13">
        <v>14</v>
      </c>
      <c r="AY24" s="23"/>
      <c r="AZ24" s="22">
        <v>2.5500910746812386E-3</v>
      </c>
      <c r="BA24" s="22">
        <v>0.04</v>
      </c>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26"/>
    </row>
    <row r="25" spans="1:101" x14ac:dyDescent="0.45">
      <c r="A25">
        <f t="shared" si="0"/>
        <v>21</v>
      </c>
      <c r="B25">
        <v>95</v>
      </c>
      <c r="C25" t="s">
        <v>221</v>
      </c>
      <c r="E25" s="13"/>
      <c r="F25" s="13"/>
      <c r="G25" s="13"/>
      <c r="H25" s="13"/>
      <c r="I25" s="13">
        <v>820</v>
      </c>
      <c r="J25" s="23"/>
      <c r="K25" s="22">
        <v>8.4335154826958109E-2</v>
      </c>
      <c r="L25" s="22">
        <v>1.3103448275862069</v>
      </c>
      <c r="M25" s="13"/>
      <c r="N25" s="13"/>
      <c r="O25" s="13"/>
      <c r="P25" s="13"/>
      <c r="Q25" s="13">
        <v>62530</v>
      </c>
      <c r="R25" s="23"/>
      <c r="S25" s="22">
        <v>7.2657771847898598</v>
      </c>
      <c r="T25" s="22">
        <v>88.219928825622773</v>
      </c>
      <c r="U25" s="13">
        <v>1026</v>
      </c>
      <c r="V25" s="23"/>
      <c r="W25" s="22">
        <v>9.50354609929078E-2</v>
      </c>
      <c r="X25" s="22">
        <v>1.3798076923076923</v>
      </c>
      <c r="Y25" s="13">
        <v>9593</v>
      </c>
      <c r="Z25" s="13"/>
      <c r="AA25" s="13"/>
      <c r="AB25" s="13"/>
      <c r="AC25" s="13">
        <v>871</v>
      </c>
      <c r="AD25" s="23"/>
      <c r="AE25" s="22">
        <v>9.9115992499330299E-2</v>
      </c>
      <c r="AF25" s="22">
        <v>1.4531645569620253</v>
      </c>
      <c r="AG25" s="13"/>
      <c r="AH25" s="13">
        <v>90118</v>
      </c>
      <c r="AI25" s="23"/>
      <c r="AJ25" s="22">
        <v>10.170673952641165</v>
      </c>
      <c r="AK25" s="22">
        <v>146.64319248826291</v>
      </c>
      <c r="AL25" s="13">
        <v>24743</v>
      </c>
      <c r="AM25" s="23"/>
      <c r="AN25" s="22">
        <v>2.448164209309049</v>
      </c>
      <c r="AO25" s="22">
        <v>36.794756554307114</v>
      </c>
      <c r="AP25" s="13"/>
      <c r="AQ25" s="13"/>
      <c r="AR25" s="13"/>
      <c r="AS25" s="13"/>
      <c r="AT25" s="13"/>
      <c r="AU25" s="13"/>
      <c r="AV25" s="13"/>
      <c r="AW25" s="13"/>
      <c r="AX25" s="13">
        <v>21</v>
      </c>
      <c r="AY25" s="23"/>
      <c r="AZ25" s="22">
        <v>3.2315978456014362E-3</v>
      </c>
      <c r="BA25" s="22">
        <v>4.0384615384615387E-2</v>
      </c>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26"/>
    </row>
    <row r="26" spans="1:101" x14ac:dyDescent="0.45">
      <c r="A26">
        <f t="shared" si="0"/>
        <v>22</v>
      </c>
      <c r="B26">
        <v>67</v>
      </c>
      <c r="C26" t="s">
        <v>441</v>
      </c>
      <c r="E26" s="13"/>
      <c r="F26" s="13"/>
      <c r="G26" s="13"/>
      <c r="H26" s="13"/>
      <c r="I26" s="13">
        <v>837</v>
      </c>
      <c r="J26" s="23"/>
      <c r="K26" s="22">
        <v>8.6161169670180213E-2</v>
      </c>
      <c r="L26" s="22">
        <v>1.3478723404255319</v>
      </c>
      <c r="M26" s="13"/>
      <c r="N26" s="13"/>
      <c r="O26" s="13"/>
      <c r="P26" s="13"/>
      <c r="Q26" s="13">
        <v>41015</v>
      </c>
      <c r="R26" s="23"/>
      <c r="S26" s="22">
        <v>6.8804726100966702</v>
      </c>
      <c r="T26" s="22">
        <v>91.663985374771485</v>
      </c>
      <c r="U26" s="13">
        <v>1139</v>
      </c>
      <c r="V26" s="23"/>
      <c r="W26" s="22">
        <v>9.5490196078431372E-2</v>
      </c>
      <c r="X26" s="22">
        <v>1.4911392405063291</v>
      </c>
      <c r="Y26" s="13">
        <v>9700</v>
      </c>
      <c r="Z26" s="13"/>
      <c r="AA26" s="13"/>
      <c r="AB26" s="13"/>
      <c r="AC26" s="13">
        <v>392</v>
      </c>
      <c r="AD26" s="23"/>
      <c r="AE26" s="22">
        <v>0.10211992731677771</v>
      </c>
      <c r="AF26" s="22">
        <v>1.4829015544041451</v>
      </c>
      <c r="AG26" s="13"/>
      <c r="AH26" s="13">
        <v>95190</v>
      </c>
      <c r="AI26" s="23"/>
      <c r="AJ26" s="22">
        <v>10.173815509572616</v>
      </c>
      <c r="AK26" s="22">
        <v>147.73442622950819</v>
      </c>
      <c r="AL26" s="13">
        <v>25767</v>
      </c>
      <c r="AM26" s="23"/>
      <c r="AN26" s="22">
        <v>2.4484687627603101</v>
      </c>
      <c r="AO26" s="22">
        <v>36.902483069977428</v>
      </c>
      <c r="AP26" s="13"/>
      <c r="AQ26" s="13"/>
      <c r="AR26" s="13"/>
      <c r="AS26" s="13"/>
      <c r="AT26" s="13"/>
      <c r="AU26" s="13"/>
      <c r="AV26" s="13"/>
      <c r="AW26" s="13"/>
      <c r="AX26" s="13">
        <v>39</v>
      </c>
      <c r="AY26" s="23"/>
      <c r="AZ26" s="22">
        <v>3.8391224862888481E-3</v>
      </c>
      <c r="BA26" s="22">
        <v>4.0414507772020727E-2</v>
      </c>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26"/>
    </row>
    <row r="27" spans="1:101" x14ac:dyDescent="0.45">
      <c r="A27">
        <f t="shared" si="0"/>
        <v>23</v>
      </c>
      <c r="B27">
        <v>126</v>
      </c>
      <c r="C27" t="s">
        <v>305</v>
      </c>
      <c r="E27" s="13"/>
      <c r="F27" s="13"/>
      <c r="G27" s="13"/>
      <c r="H27" s="13"/>
      <c r="I27" s="13">
        <v>911</v>
      </c>
      <c r="J27" s="23"/>
      <c r="K27" s="22">
        <v>9.3882495457298612E-2</v>
      </c>
      <c r="L27" s="22">
        <v>1.4105263157894736</v>
      </c>
      <c r="M27" s="13"/>
      <c r="N27" s="13"/>
      <c r="O27" s="13"/>
      <c r="P27" s="13"/>
      <c r="Q27" s="13">
        <v>71979</v>
      </c>
      <c r="R27" s="23"/>
      <c r="S27" s="22">
        <v>7.2945155393053014</v>
      </c>
      <c r="T27" s="22">
        <v>91.908705882352947</v>
      </c>
      <c r="U27" s="13">
        <v>1230</v>
      </c>
      <c r="V27" s="23"/>
      <c r="W27" s="22">
        <v>9.6267646490040618E-2</v>
      </c>
      <c r="X27" s="22">
        <v>1.5967213114754097</v>
      </c>
      <c r="Y27" s="13">
        <v>10030</v>
      </c>
      <c r="Z27" s="13"/>
      <c r="AA27" s="13"/>
      <c r="AB27" s="13"/>
      <c r="AC27" s="13">
        <v>1160</v>
      </c>
      <c r="AD27" s="23"/>
      <c r="AE27" s="22">
        <v>0.10396080032666394</v>
      </c>
      <c r="AF27" s="22">
        <v>1.5859154929577466</v>
      </c>
      <c r="AG27" s="13"/>
      <c r="AH27" s="13">
        <v>103143</v>
      </c>
      <c r="AI27" s="23"/>
      <c r="AJ27" s="22">
        <v>10.237518610421835</v>
      </c>
      <c r="AK27" s="22">
        <v>149.10969387755102</v>
      </c>
      <c r="AL27" s="13">
        <v>26745</v>
      </c>
      <c r="AM27" s="23"/>
      <c r="AN27" s="22">
        <v>2.4558808933002481</v>
      </c>
      <c r="AO27" s="22">
        <v>37.455089820359284</v>
      </c>
      <c r="AP27" s="13"/>
      <c r="AQ27" s="13"/>
      <c r="AR27" s="13"/>
      <c r="AS27" s="13"/>
      <c r="AT27" s="13"/>
      <c r="AU27" s="13"/>
      <c r="AV27" s="13"/>
      <c r="AW27" s="13"/>
      <c r="AX27" s="13">
        <v>43</v>
      </c>
      <c r="AY27" s="23"/>
      <c r="AZ27" s="22">
        <v>3.8709677419354839E-3</v>
      </c>
      <c r="BA27" s="22">
        <v>8.4905660377358486E-2</v>
      </c>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26"/>
    </row>
    <row r="28" spans="1:101" x14ac:dyDescent="0.45">
      <c r="A28">
        <f t="shared" si="0"/>
        <v>24</v>
      </c>
      <c r="B28">
        <v>92</v>
      </c>
      <c r="C28" t="s">
        <v>499</v>
      </c>
      <c r="E28" s="13"/>
      <c r="F28" s="13"/>
      <c r="G28" s="13"/>
      <c r="H28" s="13"/>
      <c r="I28" s="13">
        <v>1007</v>
      </c>
      <c r="J28" s="23"/>
      <c r="K28" s="22">
        <v>9.669309611293754E-2</v>
      </c>
      <c r="L28" s="22">
        <v>1.4424870466321245</v>
      </c>
      <c r="M28" s="13"/>
      <c r="N28" s="13"/>
      <c r="O28" s="13"/>
      <c r="P28" s="13"/>
      <c r="Q28" s="13">
        <v>76969</v>
      </c>
      <c r="R28" s="23"/>
      <c r="S28" s="22">
        <v>7.3258979206049153</v>
      </c>
      <c r="T28" s="22">
        <v>91.963265306122452</v>
      </c>
      <c r="U28" s="13">
        <v>1307</v>
      </c>
      <c r="V28" s="23"/>
      <c r="W28" s="22">
        <v>0.1</v>
      </c>
      <c r="X28" s="22">
        <v>1.8077419354838711</v>
      </c>
      <c r="Y28" s="13">
        <v>10311</v>
      </c>
      <c r="Z28" s="13"/>
      <c r="AA28" s="13"/>
      <c r="AB28" s="13"/>
      <c r="AC28" s="13">
        <v>1340</v>
      </c>
      <c r="AD28" s="23"/>
      <c r="AE28" s="22">
        <v>0.11951266679559079</v>
      </c>
      <c r="AF28" s="22">
        <v>1.6173076923076923</v>
      </c>
      <c r="AG28" s="13"/>
      <c r="AH28" s="13">
        <v>107388</v>
      </c>
      <c r="AI28" s="23"/>
      <c r="AJ28" s="22">
        <v>10.346608018947725</v>
      </c>
      <c r="AK28" s="22">
        <v>152.24713958810068</v>
      </c>
      <c r="AL28" s="13">
        <v>27212</v>
      </c>
      <c r="AM28" s="23"/>
      <c r="AN28" s="22">
        <v>2.5368872220733993</v>
      </c>
      <c r="AO28" s="22">
        <v>37.851546391752578</v>
      </c>
      <c r="AP28" s="13"/>
      <c r="AQ28" s="13"/>
      <c r="AR28" s="13"/>
      <c r="AS28" s="13"/>
      <c r="AT28" s="13"/>
      <c r="AU28" s="13"/>
      <c r="AV28" s="13"/>
      <c r="AW28" s="13"/>
      <c r="AX28" s="13">
        <v>45</v>
      </c>
      <c r="AY28" s="23"/>
      <c r="AZ28" s="22">
        <v>5.0632911392405064E-3</v>
      </c>
      <c r="BA28" s="22">
        <v>0.10479452054794521</v>
      </c>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26"/>
    </row>
    <row r="29" spans="1:101" x14ac:dyDescent="0.45">
      <c r="A29">
        <f t="shared" si="0"/>
        <v>25</v>
      </c>
      <c r="B29">
        <v>89</v>
      </c>
      <c r="C29" t="s">
        <v>457</v>
      </c>
      <c r="E29" s="13"/>
      <c r="F29" s="13"/>
      <c r="G29" s="13"/>
      <c r="H29" s="13"/>
      <c r="I29" s="13">
        <v>1033</v>
      </c>
      <c r="J29" s="23"/>
      <c r="K29" s="22">
        <v>9.6855800505963138E-2</v>
      </c>
      <c r="L29" s="22">
        <v>1.4531645569620253</v>
      </c>
      <c r="M29" s="13"/>
      <c r="N29" s="13"/>
      <c r="O29" s="13"/>
      <c r="P29" s="13"/>
      <c r="Q29" s="13">
        <v>85564</v>
      </c>
      <c r="R29" s="23"/>
      <c r="S29" s="22">
        <v>7.4640376077304778</v>
      </c>
      <c r="T29" s="22">
        <v>92.859176029962541</v>
      </c>
      <c r="U29" s="13">
        <v>1401</v>
      </c>
      <c r="V29" s="23"/>
      <c r="W29" s="22">
        <v>0.10372244307914709</v>
      </c>
      <c r="X29" s="22">
        <v>1.8222222222222222</v>
      </c>
      <c r="Y29" s="13">
        <v>10403</v>
      </c>
      <c r="Z29" s="13"/>
      <c r="AA29" s="13"/>
      <c r="AB29" s="13"/>
      <c r="AC29" s="13">
        <v>1711</v>
      </c>
      <c r="AD29" s="23"/>
      <c r="AE29" s="22">
        <v>0.12118327099625978</v>
      </c>
      <c r="AF29" s="22">
        <v>1.6178010471204189</v>
      </c>
      <c r="AG29" s="13"/>
      <c r="AH29" s="13">
        <v>110603</v>
      </c>
      <c r="AI29" s="23"/>
      <c r="AJ29" s="22">
        <v>10.346739130434782</v>
      </c>
      <c r="AK29" s="22">
        <v>153.24514672686232</v>
      </c>
      <c r="AL29" s="13">
        <v>29224</v>
      </c>
      <c r="AM29" s="23"/>
      <c r="AN29" s="22">
        <v>2.5644444444444443</v>
      </c>
      <c r="AO29" s="22">
        <v>37.881967213114756</v>
      </c>
      <c r="AP29" s="13"/>
      <c r="AQ29" s="13"/>
      <c r="AR29" s="13"/>
      <c r="AS29" s="13"/>
      <c r="AT29" s="13"/>
      <c r="AU29" s="13"/>
      <c r="AV29" s="13"/>
      <c r="AW29" s="13"/>
      <c r="AX29" s="13">
        <v>68</v>
      </c>
      <c r="AY29" s="23"/>
      <c r="AZ29" s="22">
        <v>7.9916427265604596E-3</v>
      </c>
      <c r="BA29" s="22">
        <v>0.11147540983606558</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26"/>
    </row>
    <row r="30" spans="1:101" x14ac:dyDescent="0.45">
      <c r="A30">
        <f t="shared" si="0"/>
        <v>26</v>
      </c>
      <c r="B30">
        <v>52</v>
      </c>
      <c r="C30" t="s">
        <v>491</v>
      </c>
      <c r="E30" s="13"/>
      <c r="F30" s="13"/>
      <c r="G30" s="13"/>
      <c r="H30" s="13"/>
      <c r="I30" s="13">
        <v>1115</v>
      </c>
      <c r="J30" s="23"/>
      <c r="K30" s="22">
        <v>9.8897509187423432E-2</v>
      </c>
      <c r="L30" s="22">
        <v>1.5303703703703704</v>
      </c>
      <c r="M30" s="13"/>
      <c r="N30" s="13"/>
      <c r="O30" s="13"/>
      <c r="P30" s="13"/>
      <c r="Q30" s="13">
        <v>77483</v>
      </c>
      <c r="R30" s="23"/>
      <c r="S30" s="22">
        <v>7.3605442176870746</v>
      </c>
      <c r="T30" s="22">
        <v>93.398518518518514</v>
      </c>
      <c r="U30" s="13">
        <v>1418</v>
      </c>
      <c r="V30" s="23"/>
      <c r="W30" s="22">
        <v>0.10962962962962963</v>
      </c>
      <c r="X30" s="22">
        <v>1.925301204819277</v>
      </c>
      <c r="Y30" s="13">
        <v>10576</v>
      </c>
      <c r="Z30" s="13"/>
      <c r="AA30" s="13"/>
      <c r="AB30" s="13"/>
      <c r="AC30" s="13">
        <v>1431</v>
      </c>
      <c r="AD30" s="23"/>
      <c r="AE30" s="22">
        <v>0.13556420233463035</v>
      </c>
      <c r="AF30" s="22">
        <v>1.8957446808510638</v>
      </c>
      <c r="AG30" s="13"/>
      <c r="AH30" s="13">
        <v>119880</v>
      </c>
      <c r="AI30" s="23"/>
      <c r="AJ30" s="22">
        <v>10.355916824196598</v>
      </c>
      <c r="AK30" s="22">
        <v>154.80957446808512</v>
      </c>
      <c r="AL30" s="13">
        <v>29256</v>
      </c>
      <c r="AM30" s="23"/>
      <c r="AN30" s="22">
        <v>2.6095118898623277</v>
      </c>
      <c r="AO30" s="22">
        <v>40.041176470588233</v>
      </c>
      <c r="AP30" s="13"/>
      <c r="AQ30" s="13"/>
      <c r="AR30" s="13"/>
      <c r="AS30" s="13"/>
      <c r="AT30" s="13"/>
      <c r="AU30" s="13"/>
      <c r="AV30" s="13"/>
      <c r="AW30" s="13"/>
      <c r="AX30" s="13">
        <v>84</v>
      </c>
      <c r="AY30" s="23"/>
      <c r="AZ30" s="22">
        <v>8.2374318594791041E-3</v>
      </c>
      <c r="BA30" s="22">
        <v>0.13777777777777778</v>
      </c>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26"/>
    </row>
    <row r="31" spans="1:101" x14ac:dyDescent="0.45">
      <c r="A31">
        <f t="shared" si="0"/>
        <v>27</v>
      </c>
      <c r="B31">
        <v>125</v>
      </c>
      <c r="C31" t="s">
        <v>121</v>
      </c>
      <c r="E31" s="13"/>
      <c r="F31" s="13"/>
      <c r="G31" s="13"/>
      <c r="H31" s="13"/>
      <c r="I31" s="13">
        <v>1267</v>
      </c>
      <c r="J31" s="23"/>
      <c r="K31" s="22">
        <v>0.11235036496350365</v>
      </c>
      <c r="L31" s="22">
        <v>1.5704225352112675</v>
      </c>
      <c r="M31" s="13"/>
      <c r="N31" s="13"/>
      <c r="O31" s="13"/>
      <c r="P31" s="13"/>
      <c r="Q31" s="13">
        <v>54122</v>
      </c>
      <c r="R31" s="23"/>
      <c r="S31" s="22">
        <v>7.1088926174496647</v>
      </c>
      <c r="T31" s="22">
        <v>94.377536231884065</v>
      </c>
      <c r="U31" s="13">
        <v>1435</v>
      </c>
      <c r="V31" s="23"/>
      <c r="W31" s="22">
        <v>0.11929824561403508</v>
      </c>
      <c r="X31" s="22">
        <v>2.048936170212766</v>
      </c>
      <c r="Y31" s="13">
        <v>10750</v>
      </c>
      <c r="Z31" s="13"/>
      <c r="AA31" s="13"/>
      <c r="AB31" s="13"/>
      <c r="AC31" s="13">
        <v>837</v>
      </c>
      <c r="AD31" s="23"/>
      <c r="AE31" s="22">
        <v>0.14203473945409428</v>
      </c>
      <c r="AF31" s="22">
        <v>2.052821670428894</v>
      </c>
      <c r="AG31" s="13"/>
      <c r="AH31" s="13">
        <v>121297</v>
      </c>
      <c r="AI31" s="23"/>
      <c r="AJ31" s="22">
        <v>10.678132295719845</v>
      </c>
      <c r="AK31" s="22">
        <v>155.84258064516129</v>
      </c>
      <c r="AL31" s="13">
        <v>31275</v>
      </c>
      <c r="AM31" s="23"/>
      <c r="AN31" s="22">
        <v>2.6175425330812856</v>
      </c>
      <c r="AO31" s="22">
        <v>41.449809885931558</v>
      </c>
      <c r="AP31" s="13"/>
      <c r="AQ31" s="13"/>
      <c r="AR31" s="13"/>
      <c r="AS31" s="13"/>
      <c r="AT31" s="13"/>
      <c r="AU31" s="13"/>
      <c r="AV31" s="13"/>
      <c r="AW31" s="13"/>
      <c r="AX31" s="13">
        <v>112</v>
      </c>
      <c r="AY31" s="23"/>
      <c r="AZ31" s="22">
        <v>8.431372549019607E-3</v>
      </c>
      <c r="BA31" s="22">
        <v>0.14098360655737704</v>
      </c>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26"/>
    </row>
    <row r="32" spans="1:101" x14ac:dyDescent="0.45">
      <c r="A32">
        <f t="shared" si="0"/>
        <v>28</v>
      </c>
      <c r="B32">
        <v>105</v>
      </c>
      <c r="C32" t="s">
        <v>129</v>
      </c>
      <c r="E32" s="13"/>
      <c r="F32" s="13"/>
      <c r="G32" s="13"/>
      <c r="H32" s="13"/>
      <c r="I32" s="13">
        <v>1340</v>
      </c>
      <c r="J32" s="23"/>
      <c r="K32" s="22">
        <v>0.12575479128380151</v>
      </c>
      <c r="L32" s="22">
        <v>1.5769230769230769</v>
      </c>
      <c r="M32" s="13"/>
      <c r="N32" s="13"/>
      <c r="O32" s="13"/>
      <c r="P32" s="13"/>
      <c r="Q32" s="13">
        <v>78565</v>
      </c>
      <c r="R32" s="23"/>
      <c r="S32" s="22">
        <v>7.4054302807179013</v>
      </c>
      <c r="T32" s="22">
        <v>94.822889842632335</v>
      </c>
      <c r="U32" s="13">
        <v>1554</v>
      </c>
      <c r="V32" s="23"/>
      <c r="W32" s="22">
        <v>0.12208436724565756</v>
      </c>
      <c r="X32" s="22">
        <v>2.0545454545454547</v>
      </c>
      <c r="Y32" s="13">
        <v>11009</v>
      </c>
      <c r="Z32" s="13"/>
      <c r="AA32" s="13"/>
      <c r="AB32" s="13"/>
      <c r="AC32" s="13">
        <v>1474</v>
      </c>
      <c r="AD32" s="23"/>
      <c r="AE32" s="22">
        <v>0.14297715935941191</v>
      </c>
      <c r="AF32" s="22">
        <v>2.3182222222222224</v>
      </c>
      <c r="AG32" s="13"/>
      <c r="AH32" s="13">
        <v>121490</v>
      </c>
      <c r="AI32" s="23"/>
      <c r="AJ32" s="22">
        <v>10.723272622145128</v>
      </c>
      <c r="AK32" s="22">
        <v>157.58922155688623</v>
      </c>
      <c r="AL32" s="13">
        <v>34141</v>
      </c>
      <c r="AM32" s="23"/>
      <c r="AN32" s="22">
        <v>2.6299851558634337</v>
      </c>
      <c r="AO32" s="22">
        <v>42.035294117647062</v>
      </c>
      <c r="AP32" s="13"/>
      <c r="AQ32" s="13"/>
      <c r="AR32" s="13"/>
      <c r="AS32" s="13"/>
      <c r="AT32" s="13"/>
      <c r="AU32" s="13"/>
      <c r="AV32" s="13"/>
      <c r="AW32" s="13"/>
      <c r="AX32" s="13">
        <v>124</v>
      </c>
      <c r="AY32" s="23"/>
      <c r="AZ32" s="22">
        <v>1.0078387458006719E-2</v>
      </c>
      <c r="BA32" s="22">
        <v>0.16265060240963855</v>
      </c>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26"/>
    </row>
    <row r="33" spans="1:101" x14ac:dyDescent="0.45">
      <c r="A33">
        <f t="shared" si="0"/>
        <v>29</v>
      </c>
      <c r="B33">
        <v>55</v>
      </c>
      <c r="C33" t="s">
        <v>197</v>
      </c>
      <c r="E33" s="13"/>
      <c r="F33" s="13"/>
      <c r="G33" s="13"/>
      <c r="H33" s="13"/>
      <c r="I33" s="13">
        <v>1392</v>
      </c>
      <c r="J33" s="23"/>
      <c r="K33" s="22">
        <v>0.13294723294723296</v>
      </c>
      <c r="L33" s="22">
        <v>1.6559819413092551</v>
      </c>
      <c r="M33" s="13"/>
      <c r="N33" s="13"/>
      <c r="O33" s="13"/>
      <c r="P33" s="13"/>
      <c r="Q33" s="13">
        <v>98809</v>
      </c>
      <c r="R33" s="23"/>
      <c r="S33" s="22">
        <v>7.6702515177797048</v>
      </c>
      <c r="T33" s="22">
        <v>95.008653846153848</v>
      </c>
      <c r="U33" s="13">
        <v>1598</v>
      </c>
      <c r="V33" s="23"/>
      <c r="W33" s="22">
        <v>0.12869565217391304</v>
      </c>
      <c r="X33" s="22">
        <v>2.0582781456953643</v>
      </c>
      <c r="Y33" s="13">
        <v>11994</v>
      </c>
      <c r="Z33" s="13"/>
      <c r="AA33" s="13"/>
      <c r="AB33" s="13"/>
      <c r="AC33" s="13">
        <v>2468</v>
      </c>
      <c r="AD33" s="23"/>
      <c r="AE33" s="22">
        <v>0.14491634491634492</v>
      </c>
      <c r="AF33" s="22">
        <v>2.5348148148148146</v>
      </c>
      <c r="AG33" s="13"/>
      <c r="AH33" s="13">
        <v>127534</v>
      </c>
      <c r="AI33" s="23"/>
      <c r="AJ33" s="22">
        <v>10.752895752895753</v>
      </c>
      <c r="AK33" s="22">
        <v>158.62246376811595</v>
      </c>
      <c r="AL33" s="13">
        <v>35414</v>
      </c>
      <c r="AM33" s="23"/>
      <c r="AN33" s="22">
        <v>2.6499356499356499</v>
      </c>
      <c r="AO33" s="22">
        <v>42.747593582887703</v>
      </c>
      <c r="AP33" s="13"/>
      <c r="AQ33" s="13"/>
      <c r="AR33" s="13"/>
      <c r="AS33" s="13"/>
      <c r="AT33" s="13"/>
      <c r="AU33" s="13"/>
      <c r="AV33" s="13"/>
      <c r="AW33" s="13"/>
      <c r="AX33" s="13">
        <v>135</v>
      </c>
      <c r="AY33" s="23"/>
      <c r="AZ33" s="22">
        <v>1.121374865735768E-2</v>
      </c>
      <c r="BA33" s="22">
        <v>0.20076923076923076</v>
      </c>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26"/>
    </row>
    <row r="34" spans="1:101" x14ac:dyDescent="0.45">
      <c r="A34">
        <f t="shared" si="0"/>
        <v>30</v>
      </c>
      <c r="B34">
        <v>118</v>
      </c>
      <c r="C34" t="s">
        <v>151</v>
      </c>
      <c r="E34" s="13"/>
      <c r="F34" s="13"/>
      <c r="G34" s="13"/>
      <c r="H34" s="13"/>
      <c r="I34" s="13">
        <v>1431</v>
      </c>
      <c r="J34" s="23"/>
      <c r="K34" s="22">
        <v>0.13816377171215882</v>
      </c>
      <c r="L34" s="22">
        <v>1.7102222222222223</v>
      </c>
      <c r="M34" s="13"/>
      <c r="N34" s="13"/>
      <c r="O34" s="13"/>
      <c r="P34" s="13"/>
      <c r="Q34" s="13">
        <v>96318</v>
      </c>
      <c r="R34" s="23"/>
      <c r="S34" s="22">
        <v>7.6101904606869608</v>
      </c>
      <c r="T34" s="22">
        <v>95.134448818897638</v>
      </c>
      <c r="U34" s="13">
        <v>1774</v>
      </c>
      <c r="V34" s="23"/>
      <c r="W34" s="22">
        <v>0.13097585855151309</v>
      </c>
      <c r="X34" s="22">
        <v>2.4666666666666668</v>
      </c>
      <c r="Y34" s="13">
        <v>12000</v>
      </c>
      <c r="Z34" s="13"/>
      <c r="AA34" s="13"/>
      <c r="AB34" s="13"/>
      <c r="AC34" s="13">
        <v>2056</v>
      </c>
      <c r="AD34" s="23"/>
      <c r="AE34" s="22">
        <v>0.1522919708029197</v>
      </c>
      <c r="AF34" s="22">
        <v>2.5694444444444446</v>
      </c>
      <c r="AG34" s="13"/>
      <c r="AH34" s="13">
        <v>129373</v>
      </c>
      <c r="AI34" s="23"/>
      <c r="AJ34" s="22">
        <v>10.754509803921568</v>
      </c>
      <c r="AK34" s="22">
        <v>160.25822784810126</v>
      </c>
      <c r="AL34" s="13">
        <v>36351</v>
      </c>
      <c r="AM34" s="23"/>
      <c r="AN34" s="22">
        <v>2.7220315717227179</v>
      </c>
      <c r="AO34" s="22">
        <v>42.977339901477833</v>
      </c>
      <c r="AP34" s="13"/>
      <c r="AQ34" s="13"/>
      <c r="AR34" s="13"/>
      <c r="AS34" s="13"/>
      <c r="AT34" s="13"/>
      <c r="AU34" s="13"/>
      <c r="AV34" s="13"/>
      <c r="AW34" s="13"/>
      <c r="AX34" s="13">
        <v>153</v>
      </c>
      <c r="AY34" s="23"/>
      <c r="AZ34" s="22">
        <v>1.3121693121693121E-2</v>
      </c>
      <c r="BA34" s="22">
        <v>0.22105263157894736</v>
      </c>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26"/>
    </row>
    <row r="35" spans="1:101" x14ac:dyDescent="0.45">
      <c r="A35">
        <f t="shared" si="0"/>
        <v>31</v>
      </c>
      <c r="B35">
        <v>116</v>
      </c>
      <c r="C35" t="s">
        <v>373</v>
      </c>
      <c r="E35" s="13"/>
      <c r="F35" s="13"/>
      <c r="G35" s="13"/>
      <c r="H35" s="13"/>
      <c r="I35" s="13">
        <v>1561</v>
      </c>
      <c r="J35" s="23"/>
      <c r="K35" s="22">
        <v>0.14350064350064351</v>
      </c>
      <c r="L35" s="22">
        <v>2.1680555555555556</v>
      </c>
      <c r="M35" s="13"/>
      <c r="N35" s="13"/>
      <c r="O35" s="13"/>
      <c r="P35" s="13"/>
      <c r="Q35" s="13">
        <v>99633</v>
      </c>
      <c r="R35" s="23"/>
      <c r="S35" s="22">
        <v>7.7162297128589268</v>
      </c>
      <c r="T35" s="22">
        <v>95.393246753246757</v>
      </c>
      <c r="U35" s="13">
        <v>1926</v>
      </c>
      <c r="V35" s="23"/>
      <c r="W35" s="22">
        <v>0.13851772287862513</v>
      </c>
      <c r="X35" s="22">
        <v>2.48</v>
      </c>
      <c r="Y35" s="13">
        <v>12785</v>
      </c>
      <c r="Z35" s="13"/>
      <c r="AA35" s="13"/>
      <c r="AB35" s="13"/>
      <c r="AC35" s="13">
        <v>2608</v>
      </c>
      <c r="AD35" s="23"/>
      <c r="AE35" s="22">
        <v>0.15374771480804389</v>
      </c>
      <c r="AF35" s="22">
        <v>2.767605633802817</v>
      </c>
      <c r="AG35" s="13"/>
      <c r="AH35" s="13">
        <v>130499</v>
      </c>
      <c r="AI35" s="23"/>
      <c r="AJ35" s="22">
        <v>10.777999474927803</v>
      </c>
      <c r="AK35" s="22">
        <v>161.36886543535621</v>
      </c>
      <c r="AL35" s="13">
        <v>36456</v>
      </c>
      <c r="AM35" s="23"/>
      <c r="AN35" s="22">
        <v>2.7488653555219367</v>
      </c>
      <c r="AO35" s="22">
        <v>43.106666666666669</v>
      </c>
      <c r="AP35" s="13"/>
      <c r="AQ35" s="13"/>
      <c r="AR35" s="13"/>
      <c r="AS35" s="13"/>
      <c r="AT35" s="13"/>
      <c r="AU35" s="13"/>
      <c r="AV35" s="13"/>
      <c r="AW35" s="13"/>
      <c r="AX35" s="13">
        <v>186</v>
      </c>
      <c r="AY35" s="23"/>
      <c r="AZ35" s="22">
        <v>1.4746543778801843E-2</v>
      </c>
      <c r="BA35" s="22">
        <v>0.2309278350515464</v>
      </c>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26"/>
    </row>
    <row r="36" spans="1:101" x14ac:dyDescent="0.45">
      <c r="A36">
        <f t="shared" si="0"/>
        <v>32</v>
      </c>
      <c r="B36">
        <v>128</v>
      </c>
      <c r="C36" t="s">
        <v>105</v>
      </c>
      <c r="E36" s="13"/>
      <c r="F36" s="13"/>
      <c r="G36" s="13"/>
      <c r="H36" s="13"/>
      <c r="I36" s="13">
        <v>1924</v>
      </c>
      <c r="J36" s="23"/>
      <c r="K36" s="22">
        <v>0.14990859232175502</v>
      </c>
      <c r="L36" s="22">
        <v>2.3023474178403758</v>
      </c>
      <c r="M36" s="13"/>
      <c r="N36" s="13"/>
      <c r="O36" s="13"/>
      <c r="P36" s="13"/>
      <c r="Q36" s="13">
        <v>97854</v>
      </c>
      <c r="R36" s="23"/>
      <c r="S36" s="22">
        <v>7.6396029776674936</v>
      </c>
      <c r="T36" s="22">
        <v>95.450632911392404</v>
      </c>
      <c r="U36" s="13">
        <v>1936</v>
      </c>
      <c r="V36" s="23"/>
      <c r="W36" s="22">
        <v>0.1531576908175126</v>
      </c>
      <c r="X36" s="22">
        <v>2.5134615384615384</v>
      </c>
      <c r="Y36" s="13">
        <v>14047</v>
      </c>
      <c r="Z36" s="13"/>
      <c r="AA36" s="13"/>
      <c r="AB36" s="13"/>
      <c r="AC36" s="13">
        <v>2423</v>
      </c>
      <c r="AD36" s="23"/>
      <c r="AE36" s="22">
        <v>0.17093474426807762</v>
      </c>
      <c r="AF36" s="22">
        <v>2.8096774193548386</v>
      </c>
      <c r="AG36" s="13"/>
      <c r="AH36" s="13">
        <v>131587</v>
      </c>
      <c r="AI36" s="23"/>
      <c r="AJ36" s="22">
        <v>10.820475319926874</v>
      </c>
      <c r="AK36" s="22">
        <v>162.40760456273765</v>
      </c>
      <c r="AL36" s="13">
        <v>36992</v>
      </c>
      <c r="AM36" s="23"/>
      <c r="AN36" s="22">
        <v>2.7587540279269605</v>
      </c>
      <c r="AO36" s="22">
        <v>43.844262295081968</v>
      </c>
      <c r="AP36" s="13"/>
      <c r="AQ36" s="13"/>
      <c r="AR36" s="13"/>
      <c r="AS36" s="13"/>
      <c r="AT36" s="13"/>
      <c r="AU36" s="13"/>
      <c r="AV36" s="13"/>
      <c r="AW36" s="13"/>
      <c r="AX36" s="13">
        <v>261</v>
      </c>
      <c r="AY36" s="23"/>
      <c r="AZ36" s="22">
        <v>1.5483525314760247E-2</v>
      </c>
      <c r="BA36" s="22">
        <v>0.24635761589403973</v>
      </c>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26"/>
    </row>
    <row r="37" spans="1:101" x14ac:dyDescent="0.45">
      <c r="A37">
        <f t="shared" si="0"/>
        <v>33</v>
      </c>
      <c r="B37">
        <v>79</v>
      </c>
      <c r="C37" t="s">
        <v>157</v>
      </c>
      <c r="E37" s="13"/>
      <c r="F37" s="13"/>
      <c r="G37" s="13"/>
      <c r="H37" s="13"/>
      <c r="I37" s="13">
        <v>2056</v>
      </c>
      <c r="J37" s="23"/>
      <c r="K37" s="22">
        <v>0.15781305114638447</v>
      </c>
      <c r="L37" s="22">
        <v>2.376425855513308</v>
      </c>
      <c r="M37" s="13"/>
      <c r="N37" s="13"/>
      <c r="O37" s="13"/>
      <c r="P37" s="13"/>
      <c r="Q37" s="13">
        <v>94964</v>
      </c>
      <c r="R37" s="23"/>
      <c r="S37" s="22">
        <v>7.5748031496062991</v>
      </c>
      <c r="T37" s="22">
        <v>95.655670103092788</v>
      </c>
      <c r="U37" s="13">
        <v>1975</v>
      </c>
      <c r="V37" s="23"/>
      <c r="W37" s="22">
        <v>0.15968871595330739</v>
      </c>
      <c r="X37" s="22">
        <v>2.5668831168831168</v>
      </c>
      <c r="Y37" s="13">
        <v>14714</v>
      </c>
      <c r="Z37" s="13"/>
      <c r="AA37" s="13"/>
      <c r="AB37" s="13"/>
      <c r="AC37" s="13">
        <v>1850</v>
      </c>
      <c r="AD37" s="23"/>
      <c r="AE37" s="22">
        <v>0.17723518850987433</v>
      </c>
      <c r="AF37" s="22">
        <v>2.8288888888888888</v>
      </c>
      <c r="AG37" s="13"/>
      <c r="AH37" s="13">
        <v>135092</v>
      </c>
      <c r="AI37" s="23"/>
      <c r="AJ37" s="22">
        <v>10.916777710478497</v>
      </c>
      <c r="AK37" s="22">
        <v>163.83285714285714</v>
      </c>
      <c r="AL37" s="13">
        <v>39660</v>
      </c>
      <c r="AM37" s="23"/>
      <c r="AN37" s="22">
        <v>2.7771903323262839</v>
      </c>
      <c r="AO37" s="22">
        <v>44.701265822784812</v>
      </c>
      <c r="AP37" s="13"/>
      <c r="AQ37" s="13"/>
      <c r="AR37" s="13"/>
      <c r="AS37" s="13"/>
      <c r="AT37" s="13"/>
      <c r="AU37" s="13"/>
      <c r="AV37" s="13"/>
      <c r="AW37" s="13"/>
      <c r="AX37" s="13">
        <v>289</v>
      </c>
      <c r="AY37" s="23"/>
      <c r="AZ37" s="22">
        <v>1.7222368075610395E-2</v>
      </c>
      <c r="BA37" s="22">
        <v>0.30890052356020942</v>
      </c>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26"/>
    </row>
    <row r="38" spans="1:101" x14ac:dyDescent="0.45">
      <c r="A38">
        <f t="shared" ref="A38:A69" si="1">A37+1</f>
        <v>34</v>
      </c>
      <c r="B38">
        <v>53</v>
      </c>
      <c r="C38" t="s">
        <v>461</v>
      </c>
      <c r="E38" s="13"/>
      <c r="F38" s="13"/>
      <c r="G38" s="13"/>
      <c r="H38" s="13"/>
      <c r="I38" s="13">
        <v>2237</v>
      </c>
      <c r="J38" s="23"/>
      <c r="K38" s="22">
        <v>0.15966140322318087</v>
      </c>
      <c r="L38" s="22">
        <v>2.4480733944954127</v>
      </c>
      <c r="M38" s="13"/>
      <c r="N38" s="13"/>
      <c r="O38" s="13"/>
      <c r="P38" s="13"/>
      <c r="Q38" s="13">
        <v>94248</v>
      </c>
      <c r="R38" s="23"/>
      <c r="S38" s="22">
        <v>7.5599366587490104</v>
      </c>
      <c r="T38" s="22">
        <v>95.727999999999994</v>
      </c>
      <c r="U38" s="13">
        <v>2253</v>
      </c>
      <c r="V38" s="23"/>
      <c r="W38" s="22">
        <v>0.16870281400137269</v>
      </c>
      <c r="X38" s="22">
        <v>2.7586626139817629</v>
      </c>
      <c r="Y38" s="13">
        <v>14938</v>
      </c>
      <c r="Z38" s="13"/>
      <c r="AA38" s="13"/>
      <c r="AB38" s="13"/>
      <c r="AC38" s="13">
        <v>1782</v>
      </c>
      <c r="AD38" s="23"/>
      <c r="AE38" s="22">
        <v>0.18867536032944407</v>
      </c>
      <c r="AF38" s="22">
        <v>2.9923076923076923</v>
      </c>
      <c r="AG38" s="13"/>
      <c r="AH38" s="13">
        <v>137373</v>
      </c>
      <c r="AI38" s="23"/>
      <c r="AJ38" s="22">
        <v>10.937881335575307</v>
      </c>
      <c r="AK38" s="22">
        <v>164.02991202346041</v>
      </c>
      <c r="AL38" s="13">
        <v>39969</v>
      </c>
      <c r="AM38" s="23"/>
      <c r="AN38" s="22">
        <v>2.8104845115170769</v>
      </c>
      <c r="AO38" s="22">
        <v>45.695483870967742</v>
      </c>
      <c r="AP38" s="13"/>
      <c r="AQ38" s="13"/>
      <c r="AR38" s="13"/>
      <c r="AS38" s="13"/>
      <c r="AT38" s="13"/>
      <c r="AU38" s="13"/>
      <c r="AV38" s="13"/>
      <c r="AW38" s="13"/>
      <c r="AX38" s="13">
        <v>328</v>
      </c>
      <c r="AY38" s="23"/>
      <c r="AZ38" s="22">
        <v>2.2819570682653258E-2</v>
      </c>
      <c r="BA38" s="22">
        <v>0.36043956043956044</v>
      </c>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26"/>
    </row>
    <row r="39" spans="1:101" x14ac:dyDescent="0.45">
      <c r="A39">
        <f t="shared" si="1"/>
        <v>35</v>
      </c>
      <c r="B39">
        <v>68</v>
      </c>
      <c r="C39" t="s">
        <v>223</v>
      </c>
      <c r="E39" s="13"/>
      <c r="F39" s="13"/>
      <c r="G39" s="13"/>
      <c r="H39" s="13"/>
      <c r="I39" s="13">
        <v>2354</v>
      </c>
      <c r="J39" s="23"/>
      <c r="K39" s="22">
        <v>0.16156485929993136</v>
      </c>
      <c r="L39" s="22">
        <v>2.4670807453416148</v>
      </c>
      <c r="M39" s="13"/>
      <c r="N39" s="13"/>
      <c r="O39" s="13"/>
      <c r="P39" s="13"/>
      <c r="Q39" s="13">
        <v>99228</v>
      </c>
      <c r="R39" s="23"/>
      <c r="S39" s="22">
        <v>7.6816492746245864</v>
      </c>
      <c r="T39" s="22">
        <v>96.636330275229355</v>
      </c>
      <c r="U39" s="13">
        <v>2458</v>
      </c>
      <c r="V39" s="23"/>
      <c r="W39" s="22">
        <v>0.17380123225287972</v>
      </c>
      <c r="X39" s="22">
        <v>2.925925925925926</v>
      </c>
      <c r="Y39" s="13">
        <v>15057</v>
      </c>
      <c r="Z39" s="13"/>
      <c r="AA39" s="13"/>
      <c r="AB39" s="13"/>
      <c r="AC39" s="13">
        <v>2546</v>
      </c>
      <c r="AD39" s="23"/>
      <c r="AE39" s="22">
        <v>0.19192576916815887</v>
      </c>
      <c r="AF39" s="22">
        <v>3.0494296577946769</v>
      </c>
      <c r="AG39" s="13"/>
      <c r="AH39" s="13">
        <v>144479</v>
      </c>
      <c r="AI39" s="23"/>
      <c r="AJ39" s="22">
        <v>10.961042524005487</v>
      </c>
      <c r="AK39" s="22">
        <v>165.24906832298137</v>
      </c>
      <c r="AL39" s="13">
        <v>42341</v>
      </c>
      <c r="AM39" s="23"/>
      <c r="AN39" s="22">
        <v>2.8560653374969975</v>
      </c>
      <c r="AO39" s="22">
        <v>45.774054054054055</v>
      </c>
      <c r="AP39" s="13"/>
      <c r="AQ39" s="13"/>
      <c r="AR39" s="13"/>
      <c r="AS39" s="13"/>
      <c r="AT39" s="13"/>
      <c r="AU39" s="13"/>
      <c r="AV39" s="13"/>
      <c r="AW39" s="13"/>
      <c r="AX39" s="13">
        <v>395</v>
      </c>
      <c r="AY39" s="23"/>
      <c r="AZ39" s="22">
        <v>2.4815361890694238E-2</v>
      </c>
      <c r="BA39" s="22">
        <v>0.36717325227963526</v>
      </c>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26"/>
    </row>
    <row r="40" spans="1:101" x14ac:dyDescent="0.45">
      <c r="A40">
        <f t="shared" si="1"/>
        <v>36</v>
      </c>
      <c r="B40">
        <v>69</v>
      </c>
      <c r="C40" t="s">
        <v>417</v>
      </c>
      <c r="E40" s="13"/>
      <c r="F40" s="13"/>
      <c r="G40" s="13"/>
      <c r="H40" s="13"/>
      <c r="I40" s="13">
        <v>2395</v>
      </c>
      <c r="J40" s="23"/>
      <c r="K40" s="22">
        <v>0.16948837209302325</v>
      </c>
      <c r="L40" s="22">
        <v>2.6318681318681318</v>
      </c>
      <c r="M40" s="13"/>
      <c r="N40" s="13"/>
      <c r="O40" s="13"/>
      <c r="P40" s="13"/>
      <c r="Q40" s="13">
        <v>102310</v>
      </c>
      <c r="R40" s="23"/>
      <c r="S40" s="22">
        <v>7.7747778044679317</v>
      </c>
      <c r="T40" s="22">
        <v>97.428940568475454</v>
      </c>
      <c r="U40" s="13">
        <v>2489</v>
      </c>
      <c r="V40" s="23"/>
      <c r="W40" s="22">
        <v>0.17789182787208843</v>
      </c>
      <c r="X40" s="22">
        <v>3.1737704918032787</v>
      </c>
      <c r="Y40" s="13">
        <v>15061</v>
      </c>
      <c r="Z40" s="13"/>
      <c r="AA40" s="13"/>
      <c r="AB40" s="13"/>
      <c r="AC40" s="13">
        <v>2723</v>
      </c>
      <c r="AD40" s="23"/>
      <c r="AE40" s="22">
        <v>0.21069352963967455</v>
      </c>
      <c r="AF40" s="22">
        <v>3.1378881987577638</v>
      </c>
      <c r="AG40" s="13"/>
      <c r="AH40" s="13">
        <v>145521</v>
      </c>
      <c r="AI40" s="23"/>
      <c r="AJ40" s="22">
        <v>10.979307467667919</v>
      </c>
      <c r="AK40" s="22">
        <v>168.38580645161289</v>
      </c>
      <c r="AL40" s="13">
        <v>43622</v>
      </c>
      <c r="AM40" s="23"/>
      <c r="AN40" s="22">
        <v>2.9406692406692407</v>
      </c>
      <c r="AO40" s="22">
        <v>46.498153034300792</v>
      </c>
      <c r="AP40" s="13"/>
      <c r="AQ40" s="13"/>
      <c r="AR40" s="13"/>
      <c r="AS40" s="13"/>
      <c r="AT40" s="13"/>
      <c r="AU40" s="13"/>
      <c r="AV40" s="13"/>
      <c r="AW40" s="13"/>
      <c r="AX40" s="13">
        <v>485</v>
      </c>
      <c r="AY40" s="23"/>
      <c r="AZ40" s="22">
        <v>2.7110501029512696E-2</v>
      </c>
      <c r="BA40" s="22">
        <v>0.39683972911963883</v>
      </c>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26"/>
    </row>
    <row r="41" spans="1:101" x14ac:dyDescent="0.45">
      <c r="A41">
        <f t="shared" si="1"/>
        <v>37</v>
      </c>
      <c r="B41">
        <v>127</v>
      </c>
      <c r="C41" t="s">
        <v>193</v>
      </c>
      <c r="E41" s="13"/>
      <c r="F41" s="13"/>
      <c r="G41" s="13"/>
      <c r="H41" s="13"/>
      <c r="I41" s="13">
        <v>2422</v>
      </c>
      <c r="J41" s="23"/>
      <c r="K41" s="22">
        <v>0.17150259067357512</v>
      </c>
      <c r="L41" s="22">
        <v>2.6911111111111112</v>
      </c>
      <c r="M41" s="13"/>
      <c r="N41" s="13"/>
      <c r="O41" s="13"/>
      <c r="P41" s="13"/>
      <c r="Q41" s="13">
        <v>106764</v>
      </c>
      <c r="R41" s="23"/>
      <c r="S41" s="22">
        <v>7.792944564434845</v>
      </c>
      <c r="T41" s="22">
        <v>97.790476190476184</v>
      </c>
      <c r="U41" s="13">
        <v>3077</v>
      </c>
      <c r="V41" s="23"/>
      <c r="W41" s="22">
        <v>0.22096947935368044</v>
      </c>
      <c r="X41" s="22">
        <v>3.3096774193548386</v>
      </c>
      <c r="Y41" s="13">
        <v>15115</v>
      </c>
      <c r="Z41" s="13"/>
      <c r="AA41" s="13"/>
      <c r="AB41" s="13"/>
      <c r="AC41" s="13">
        <v>2749</v>
      </c>
      <c r="AD41" s="23"/>
      <c r="AE41" s="22">
        <v>0.21799178798058977</v>
      </c>
      <c r="AF41" s="22">
        <v>3.1933130699088146</v>
      </c>
      <c r="AG41" s="13"/>
      <c r="AH41" s="13">
        <v>150842</v>
      </c>
      <c r="AI41" s="23"/>
      <c r="AJ41" s="22">
        <v>10.989597467209407</v>
      </c>
      <c r="AK41" s="22">
        <v>169.42406015037594</v>
      </c>
      <c r="AL41" s="13">
        <v>44287</v>
      </c>
      <c r="AM41" s="23"/>
      <c r="AN41" s="22">
        <v>2.9813567924209101</v>
      </c>
      <c r="AO41" s="22">
        <v>46.779729729729731</v>
      </c>
      <c r="AP41" s="13"/>
      <c r="AQ41" s="13"/>
      <c r="AR41" s="13"/>
      <c r="AS41" s="13"/>
      <c r="AT41" s="13"/>
      <c r="AU41" s="13"/>
      <c r="AV41" s="13"/>
      <c r="AW41" s="13"/>
      <c r="AX41" s="13">
        <v>515</v>
      </c>
      <c r="AY41" s="23"/>
      <c r="AZ41" s="22">
        <v>3.1983055334921899E-2</v>
      </c>
      <c r="BA41" s="22">
        <v>0.40138888888888891</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26"/>
    </row>
    <row r="42" spans="1:101" x14ac:dyDescent="0.45">
      <c r="A42">
        <f t="shared" si="1"/>
        <v>38</v>
      </c>
      <c r="B42">
        <v>46</v>
      </c>
      <c r="C42" t="s">
        <v>249</v>
      </c>
      <c r="E42" s="13"/>
      <c r="F42" s="13"/>
      <c r="G42" s="13"/>
      <c r="H42" s="13"/>
      <c r="I42" s="13">
        <v>2423</v>
      </c>
      <c r="J42" s="23"/>
      <c r="K42" s="22">
        <v>0.1740035906642729</v>
      </c>
      <c r="L42" s="22">
        <v>2.7981693363844395</v>
      </c>
      <c r="M42" s="13"/>
      <c r="N42" s="13"/>
      <c r="O42" s="13"/>
      <c r="P42" s="13"/>
      <c r="Q42" s="13">
        <v>80460</v>
      </c>
      <c r="R42" s="23"/>
      <c r="S42" s="22">
        <v>7.4389380530973455</v>
      </c>
      <c r="T42" s="22">
        <v>97.876027397260273</v>
      </c>
      <c r="U42" s="13">
        <v>3172</v>
      </c>
      <c r="V42" s="23"/>
      <c r="W42" s="22">
        <v>0.22211652794292508</v>
      </c>
      <c r="X42" s="22">
        <v>3.3885583524027458</v>
      </c>
      <c r="Y42" s="13">
        <v>15859</v>
      </c>
      <c r="Z42" s="13"/>
      <c r="AA42" s="13"/>
      <c r="AB42" s="13"/>
      <c r="AC42" s="13">
        <v>1666</v>
      </c>
      <c r="AD42" s="23"/>
      <c r="AE42" s="22">
        <v>0.21813471502590673</v>
      </c>
      <c r="AF42" s="22">
        <v>3.209271523178808</v>
      </c>
      <c r="AG42" s="13"/>
      <c r="AH42" s="13">
        <v>154183</v>
      </c>
      <c r="AI42" s="23"/>
      <c r="AJ42" s="22">
        <v>10.989984871406959</v>
      </c>
      <c r="AK42" s="22">
        <v>170.20064935064934</v>
      </c>
      <c r="AL42" s="13">
        <v>44499</v>
      </c>
      <c r="AM42" s="23"/>
      <c r="AN42" s="22">
        <v>3.0942362204724407</v>
      </c>
      <c r="AO42" s="22">
        <v>47.074193548387093</v>
      </c>
      <c r="AP42" s="13"/>
      <c r="AQ42" s="13"/>
      <c r="AR42" s="13"/>
      <c r="AS42" s="13"/>
      <c r="AT42" s="13"/>
      <c r="AU42" s="13"/>
      <c r="AV42" s="13"/>
      <c r="AW42" s="13"/>
      <c r="AX42" s="13">
        <v>590</v>
      </c>
      <c r="AY42" s="23"/>
      <c r="AZ42" s="22">
        <v>3.2264365944978023E-2</v>
      </c>
      <c r="BA42" s="22">
        <v>0.46525821596244132</v>
      </c>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26"/>
    </row>
    <row r="43" spans="1:101" x14ac:dyDescent="0.45">
      <c r="A43">
        <f t="shared" si="1"/>
        <v>39</v>
      </c>
      <c r="B43">
        <v>109</v>
      </c>
      <c r="C43" t="s">
        <v>467</v>
      </c>
      <c r="E43" s="13"/>
      <c r="F43" s="13"/>
      <c r="G43" s="13"/>
      <c r="H43" s="13"/>
      <c r="I43" s="13">
        <v>2500</v>
      </c>
      <c r="J43" s="23"/>
      <c r="K43" s="22">
        <v>0.17706935123042505</v>
      </c>
      <c r="L43" s="22">
        <v>2.8261398176291794</v>
      </c>
      <c r="M43" s="13"/>
      <c r="N43" s="13"/>
      <c r="O43" s="13"/>
      <c r="P43" s="13"/>
      <c r="Q43" s="13">
        <v>117972</v>
      </c>
      <c r="R43" s="23"/>
      <c r="S43" s="22">
        <v>7.8486090775988284</v>
      </c>
      <c r="T43" s="22">
        <v>98.661583577712605</v>
      </c>
      <c r="U43" s="13">
        <v>3224</v>
      </c>
      <c r="V43" s="23"/>
      <c r="W43" s="22">
        <v>0.22231556839065372</v>
      </c>
      <c r="X43" s="22">
        <v>3.5064220183486237</v>
      </c>
      <c r="Y43" s="13">
        <v>16114</v>
      </c>
      <c r="Z43" s="13"/>
      <c r="AA43" s="13"/>
      <c r="AB43" s="13"/>
      <c r="AC43" s="13">
        <v>4256</v>
      </c>
      <c r="AD43" s="23"/>
      <c r="AE43" s="22">
        <v>0.2202059202059202</v>
      </c>
      <c r="AF43" s="22">
        <v>3.3155963302752292</v>
      </c>
      <c r="AG43" s="13"/>
      <c r="AH43" s="13">
        <v>159950</v>
      </c>
      <c r="AI43" s="23"/>
      <c r="AJ43" s="22">
        <v>11.145619335347432</v>
      </c>
      <c r="AK43" s="22">
        <v>170.77248840803711</v>
      </c>
      <c r="AL43" s="13">
        <v>45476</v>
      </c>
      <c r="AM43" s="23"/>
      <c r="AN43" s="22">
        <v>3.115992568243533</v>
      </c>
      <c r="AO43" s="22">
        <v>47.338138138138142</v>
      </c>
      <c r="AP43" s="13"/>
      <c r="AQ43" s="13"/>
      <c r="AR43" s="13"/>
      <c r="AS43" s="13"/>
      <c r="AT43" s="13"/>
      <c r="AU43" s="13"/>
      <c r="AV43" s="13"/>
      <c r="AW43" s="13"/>
      <c r="AX43" s="13">
        <v>604</v>
      </c>
      <c r="AY43" s="23"/>
      <c r="AZ43" s="22">
        <v>3.2390546299883763E-2</v>
      </c>
      <c r="BA43" s="22">
        <v>0.54285714285714282</v>
      </c>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26"/>
    </row>
    <row r="44" spans="1:101" x14ac:dyDescent="0.45">
      <c r="A44">
        <f t="shared" si="1"/>
        <v>40</v>
      </c>
      <c r="B44">
        <v>87</v>
      </c>
      <c r="C44" t="s">
        <v>473</v>
      </c>
      <c r="E44" s="13"/>
      <c r="F44" s="13"/>
      <c r="G44" s="13"/>
      <c r="H44" s="13"/>
      <c r="I44" s="13">
        <v>2785</v>
      </c>
      <c r="J44" s="23"/>
      <c r="K44" s="22">
        <v>0.17830298333979078</v>
      </c>
      <c r="L44" s="22">
        <v>2.9629139072847681</v>
      </c>
      <c r="M44" s="13"/>
      <c r="N44" s="13"/>
      <c r="O44" s="13"/>
      <c r="P44" s="13"/>
      <c r="Q44" s="13">
        <v>110749</v>
      </c>
      <c r="R44" s="23"/>
      <c r="S44" s="22">
        <v>7.8152415241524151</v>
      </c>
      <c r="T44" s="22">
        <v>98.972444444444449</v>
      </c>
      <c r="U44" s="13">
        <v>3244</v>
      </c>
      <c r="V44" s="23"/>
      <c r="W44" s="22">
        <v>0.22264321154713576</v>
      </c>
      <c r="X44" s="22">
        <v>3.6627450980392156</v>
      </c>
      <c r="Y44" s="13">
        <v>16200</v>
      </c>
      <c r="Z44" s="13"/>
      <c r="AA44" s="13"/>
      <c r="AB44" s="13"/>
      <c r="AC44" s="13">
        <v>3090</v>
      </c>
      <c r="AD44" s="23"/>
      <c r="AE44" s="22">
        <v>0.22175615212527963</v>
      </c>
      <c r="AF44" s="22">
        <v>3.4718535469107552</v>
      </c>
      <c r="AG44" s="13"/>
      <c r="AH44" s="13">
        <v>171041</v>
      </c>
      <c r="AI44" s="23"/>
      <c r="AJ44" s="22">
        <v>11.147505422993492</v>
      </c>
      <c r="AK44" s="22">
        <v>174.955871886121</v>
      </c>
      <c r="AL44" s="13">
        <v>45984</v>
      </c>
      <c r="AM44" s="23"/>
      <c r="AN44" s="22">
        <v>3.2162112932604736</v>
      </c>
      <c r="AO44" s="22">
        <v>47.728082191780821</v>
      </c>
      <c r="AP44" s="13"/>
      <c r="AQ44" s="13"/>
      <c r="AR44" s="13"/>
      <c r="AS44" s="13"/>
      <c r="AT44" s="13"/>
      <c r="AU44" s="13"/>
      <c r="AV44" s="13"/>
      <c r="AW44" s="13"/>
      <c r="AX44" s="13">
        <v>642</v>
      </c>
      <c r="AY44" s="23"/>
      <c r="AZ44" s="22">
        <v>3.2696715049656225E-2</v>
      </c>
      <c r="BA44" s="22">
        <v>0.5478723404255319</v>
      </c>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26"/>
    </row>
    <row r="45" spans="1:101" x14ac:dyDescent="0.45">
      <c r="A45">
        <f t="shared" si="1"/>
        <v>41</v>
      </c>
      <c r="B45">
        <v>48</v>
      </c>
      <c r="C45" t="s">
        <v>97</v>
      </c>
      <c r="E45" s="13"/>
      <c r="F45" s="13"/>
      <c r="G45" s="13"/>
      <c r="H45" s="13"/>
      <c r="I45" s="13">
        <v>3072</v>
      </c>
      <c r="J45" s="23"/>
      <c r="K45" s="22">
        <v>0.17864799199656997</v>
      </c>
      <c r="L45" s="22">
        <v>2.9883116883116885</v>
      </c>
      <c r="M45" s="13"/>
      <c r="N45" s="13"/>
      <c r="O45" s="13"/>
      <c r="P45" s="13"/>
      <c r="Q45" s="13">
        <v>108914</v>
      </c>
      <c r="R45" s="23"/>
      <c r="S45" s="22">
        <v>7.8089448818897642</v>
      </c>
      <c r="T45" s="22">
        <v>99.016770186335407</v>
      </c>
      <c r="U45" s="13">
        <v>3736</v>
      </c>
      <c r="V45" s="23"/>
      <c r="W45" s="22">
        <v>0.23065953654188948</v>
      </c>
      <c r="X45" s="22">
        <v>3.6962406015037592</v>
      </c>
      <c r="Y45" s="13">
        <v>16815</v>
      </c>
      <c r="Z45" s="13"/>
      <c r="AA45" s="13"/>
      <c r="AB45" s="13"/>
      <c r="AC45" s="13">
        <v>2920</v>
      </c>
      <c r="AD45" s="23"/>
      <c r="AE45" s="22">
        <v>0.22347826086956521</v>
      </c>
      <c r="AF45" s="22">
        <v>3.5180722891566263</v>
      </c>
      <c r="AG45" s="13"/>
      <c r="AH45" s="13">
        <v>173626</v>
      </c>
      <c r="AI45" s="23"/>
      <c r="AJ45" s="22">
        <v>11.157218442932729</v>
      </c>
      <c r="AK45" s="22">
        <v>175.00729927007299</v>
      </c>
      <c r="AL45" s="13">
        <v>47351</v>
      </c>
      <c r="AM45" s="23"/>
      <c r="AN45" s="22">
        <v>3.2398546335554208</v>
      </c>
      <c r="AO45" s="22">
        <v>48.09113924050633</v>
      </c>
      <c r="AP45" s="13"/>
      <c r="AQ45" s="13"/>
      <c r="AR45" s="13"/>
      <c r="AS45" s="13"/>
      <c r="AT45" s="13"/>
      <c r="AU45" s="13"/>
      <c r="AV45" s="13"/>
      <c r="AW45" s="13"/>
      <c r="AX45" s="13">
        <v>678</v>
      </c>
      <c r="AY45" s="23"/>
      <c r="AZ45" s="22">
        <v>3.5022101326079566E-2</v>
      </c>
      <c r="BA45" s="22">
        <v>0.59398496240601506</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26"/>
    </row>
    <row r="46" spans="1:101" x14ac:dyDescent="0.45">
      <c r="A46">
        <f t="shared" si="1"/>
        <v>42</v>
      </c>
      <c r="B46">
        <v>19</v>
      </c>
      <c r="C46" t="s">
        <v>433</v>
      </c>
      <c r="E46" s="13"/>
      <c r="F46" s="13"/>
      <c r="G46" s="13"/>
      <c r="H46" s="13"/>
      <c r="I46" s="13">
        <v>3166</v>
      </c>
      <c r="J46" s="23"/>
      <c r="K46" s="22">
        <v>0.18385205232295895</v>
      </c>
      <c r="L46" s="22">
        <v>3.2774509803921568</v>
      </c>
      <c r="M46" s="13"/>
      <c r="N46" s="13"/>
      <c r="O46" s="13"/>
      <c r="P46" s="13"/>
      <c r="Q46" s="13">
        <v>114654</v>
      </c>
      <c r="R46" s="23"/>
      <c r="S46" s="22">
        <v>7.823804347826087</v>
      </c>
      <c r="T46" s="22">
        <v>99.292121212121216</v>
      </c>
      <c r="U46" s="13">
        <v>3953</v>
      </c>
      <c r="V46" s="23"/>
      <c r="W46" s="22">
        <v>0.23452453058752271</v>
      </c>
      <c r="X46" s="22">
        <v>3.9368888888888889</v>
      </c>
      <c r="Y46" s="13">
        <v>17251</v>
      </c>
      <c r="Z46" s="13"/>
      <c r="AA46" s="13"/>
      <c r="AB46" s="13"/>
      <c r="AC46" s="13">
        <v>4245</v>
      </c>
      <c r="AD46" s="23"/>
      <c r="AE46" s="22">
        <v>0.22811607277101187</v>
      </c>
      <c r="AF46" s="22">
        <v>3.5311688311688312</v>
      </c>
      <c r="AG46" s="13"/>
      <c r="AH46" s="13">
        <v>179667</v>
      </c>
      <c r="AI46" s="23"/>
      <c r="AJ46" s="22">
        <v>11.164377121963959</v>
      </c>
      <c r="AK46" s="22">
        <v>175.32499999999999</v>
      </c>
      <c r="AL46" s="13">
        <v>49121</v>
      </c>
      <c r="AM46" s="23"/>
      <c r="AN46" s="22">
        <v>3.3056277056277055</v>
      </c>
      <c r="AO46" s="22">
        <v>48.147019867549666</v>
      </c>
      <c r="AP46" s="13"/>
      <c r="AQ46" s="13"/>
      <c r="AR46" s="13"/>
      <c r="AS46" s="13"/>
      <c r="AT46" s="13"/>
      <c r="AU46" s="13"/>
      <c r="AV46" s="13"/>
      <c r="AW46" s="13"/>
      <c r="AX46" s="13">
        <v>684</v>
      </c>
      <c r="AY46" s="23"/>
      <c r="AZ46" s="22">
        <v>3.9941605839416056E-2</v>
      </c>
      <c r="BA46" s="22">
        <v>0.60799999999999998</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26"/>
    </row>
    <row r="47" spans="1:101" x14ac:dyDescent="0.45">
      <c r="A47">
        <f t="shared" si="1"/>
        <v>43</v>
      </c>
      <c r="B47">
        <v>94</v>
      </c>
      <c r="C47" t="s">
        <v>125</v>
      </c>
      <c r="E47" s="13"/>
      <c r="F47" s="13"/>
      <c r="G47" s="13"/>
      <c r="H47" s="13"/>
      <c r="I47" s="13">
        <v>3343</v>
      </c>
      <c r="J47" s="23"/>
      <c r="K47" s="22">
        <v>0.19209217072532075</v>
      </c>
      <c r="L47" s="22">
        <v>3.3554216867469879</v>
      </c>
      <c r="M47" s="13"/>
      <c r="N47" s="13"/>
      <c r="O47" s="13"/>
      <c r="P47" s="13"/>
      <c r="Q47" s="13">
        <v>127107</v>
      </c>
      <c r="R47" s="23"/>
      <c r="S47" s="22">
        <v>7.9677458396369136</v>
      </c>
      <c r="T47" s="22">
        <v>99.56717325227963</v>
      </c>
      <c r="U47" s="13">
        <v>4234</v>
      </c>
      <c r="V47" s="23"/>
      <c r="W47" s="22">
        <v>0.23893967093235832</v>
      </c>
      <c r="X47" s="22">
        <v>3.9526315789473685</v>
      </c>
      <c r="Y47" s="13">
        <v>17942</v>
      </c>
      <c r="Z47" s="13"/>
      <c r="AA47" s="13"/>
      <c r="AB47" s="13"/>
      <c r="AC47" s="13">
        <v>5253</v>
      </c>
      <c r="AD47" s="23"/>
      <c r="AE47" s="22">
        <v>0.22924110332999856</v>
      </c>
      <c r="AF47" s="22">
        <v>4.1238461538461539</v>
      </c>
      <c r="AG47" s="13"/>
      <c r="AH47" s="13">
        <v>185459</v>
      </c>
      <c r="AI47" s="23"/>
      <c r="AJ47" s="22">
        <v>11.274646074646075</v>
      </c>
      <c r="AK47" s="22">
        <v>175.57241379310344</v>
      </c>
      <c r="AL47" s="13">
        <v>51374</v>
      </c>
      <c r="AM47" s="23"/>
      <c r="AN47" s="22">
        <v>3.322060470324748</v>
      </c>
      <c r="AO47" s="22">
        <v>48.381578947368418</v>
      </c>
      <c r="AP47" s="13"/>
      <c r="AQ47" s="13"/>
      <c r="AR47" s="13"/>
      <c r="AS47" s="13"/>
      <c r="AT47" s="13"/>
      <c r="AU47" s="13"/>
      <c r="AV47" s="13"/>
      <c r="AW47" s="13"/>
      <c r="AX47" s="13">
        <v>755</v>
      </c>
      <c r="AY47" s="23"/>
      <c r="AZ47" s="22">
        <v>4.4264020448052922E-2</v>
      </c>
      <c r="BA47" s="22">
        <v>0.62330097087378644</v>
      </c>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26"/>
    </row>
    <row r="48" spans="1:101" x14ac:dyDescent="0.45">
      <c r="A48">
        <f t="shared" si="1"/>
        <v>44</v>
      </c>
      <c r="B48">
        <v>51</v>
      </c>
      <c r="C48" t="s">
        <v>277</v>
      </c>
      <c r="E48" s="13"/>
      <c r="F48" s="13"/>
      <c r="G48" s="13"/>
      <c r="H48" s="13"/>
      <c r="I48" s="13">
        <v>3450</v>
      </c>
      <c r="J48" s="23"/>
      <c r="K48" s="22">
        <v>0.19875148632580261</v>
      </c>
      <c r="L48" s="22">
        <v>3.3829912023460409</v>
      </c>
      <c r="M48" s="13"/>
      <c r="N48" s="13"/>
      <c r="O48" s="13"/>
      <c r="P48" s="13"/>
      <c r="Q48" s="13">
        <v>123967</v>
      </c>
      <c r="R48" s="23"/>
      <c r="S48" s="22">
        <v>7.8691112492231197</v>
      </c>
      <c r="T48" s="22">
        <v>99.699130434782603</v>
      </c>
      <c r="U48" s="13">
        <v>4429</v>
      </c>
      <c r="V48" s="23"/>
      <c r="W48" s="22">
        <v>0.24029653163886683</v>
      </c>
      <c r="X48" s="22">
        <v>4.2297101449275365</v>
      </c>
      <c r="Y48" s="13">
        <v>18792</v>
      </c>
      <c r="Z48" s="13"/>
      <c r="AA48" s="13"/>
      <c r="AB48" s="13"/>
      <c r="AC48" s="13">
        <v>4547</v>
      </c>
      <c r="AD48" s="23"/>
      <c r="AE48" s="22">
        <v>0.2303329752953813</v>
      </c>
      <c r="AF48" s="22">
        <v>4.1338345864661656</v>
      </c>
      <c r="AG48" s="13"/>
      <c r="AH48" s="13">
        <v>189169</v>
      </c>
      <c r="AI48" s="23"/>
      <c r="AJ48" s="22">
        <v>11.317606299212599</v>
      </c>
      <c r="AK48" s="22">
        <v>175.93714285714285</v>
      </c>
      <c r="AL48" s="13">
        <v>53076</v>
      </c>
      <c r="AM48" s="23"/>
      <c r="AN48" s="22">
        <v>3.3722120658135282</v>
      </c>
      <c r="AO48" s="22">
        <v>49.392307692307689</v>
      </c>
      <c r="AP48" s="13"/>
      <c r="AQ48" s="13"/>
      <c r="AR48" s="13"/>
      <c r="AS48" s="13"/>
      <c r="AT48" s="13"/>
      <c r="AU48" s="13"/>
      <c r="AV48" s="13"/>
      <c r="AW48" s="13"/>
      <c r="AX48" s="13">
        <v>795</v>
      </c>
      <c r="AY48" s="23"/>
      <c r="AZ48" s="22">
        <v>4.4686800894854585E-2</v>
      </c>
      <c r="BA48" s="22">
        <v>0.67080745341614911</v>
      </c>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26"/>
    </row>
    <row r="49" spans="1:101" x14ac:dyDescent="0.45">
      <c r="A49">
        <f t="shared" si="1"/>
        <v>45</v>
      </c>
      <c r="B49">
        <v>64</v>
      </c>
      <c r="C49" t="s">
        <v>389</v>
      </c>
      <c r="E49" s="13"/>
      <c r="F49" s="13"/>
      <c r="G49" s="13"/>
      <c r="H49" s="13"/>
      <c r="I49" s="13">
        <v>3668</v>
      </c>
      <c r="J49" s="23"/>
      <c r="K49" s="22">
        <v>0.20081671871246698</v>
      </c>
      <c r="L49" s="22">
        <v>3.3860962566844921</v>
      </c>
      <c r="M49" s="13"/>
      <c r="N49" s="13"/>
      <c r="O49" s="13"/>
      <c r="P49" s="13"/>
      <c r="Q49" s="13">
        <v>130241</v>
      </c>
      <c r="R49" s="23"/>
      <c r="S49" s="22">
        <v>8.0225773546412782</v>
      </c>
      <c r="T49" s="22">
        <v>99.950310559006212</v>
      </c>
      <c r="U49" s="13">
        <v>4529</v>
      </c>
      <c r="V49" s="23"/>
      <c r="W49" s="22">
        <v>0.25418275418275416</v>
      </c>
      <c r="X49" s="22">
        <v>4.3816901408450706</v>
      </c>
      <c r="Y49" s="13">
        <v>18820</v>
      </c>
      <c r="Z49" s="13"/>
      <c r="AA49" s="13"/>
      <c r="AB49" s="13"/>
      <c r="AC49" s="13">
        <v>5438</v>
      </c>
      <c r="AD49" s="23"/>
      <c r="AE49" s="22">
        <v>0.23812516365540717</v>
      </c>
      <c r="AF49" s="22">
        <v>4.1725490196078434</v>
      </c>
      <c r="AG49" s="13"/>
      <c r="AH49" s="13">
        <v>205267</v>
      </c>
      <c r="AI49" s="23"/>
      <c r="AJ49" s="22">
        <v>11.410063507572056</v>
      </c>
      <c r="AK49" s="22">
        <v>176.70307692307694</v>
      </c>
      <c r="AL49" s="13">
        <v>53152</v>
      </c>
      <c r="AM49" s="23"/>
      <c r="AN49" s="22">
        <v>3.4451059535822401</v>
      </c>
      <c r="AO49" s="22">
        <v>49.840875912408762</v>
      </c>
      <c r="AP49" s="13"/>
      <c r="AQ49" s="13"/>
      <c r="AR49" s="13"/>
      <c r="AS49" s="13"/>
      <c r="AT49" s="13"/>
      <c r="AU49" s="13"/>
      <c r="AV49" s="13"/>
      <c r="AW49" s="13"/>
      <c r="AX49" s="13">
        <v>799</v>
      </c>
      <c r="AY49" s="23"/>
      <c r="AZ49" s="22">
        <v>4.6032992930086412E-2</v>
      </c>
      <c r="BA49" s="22">
        <v>0.6730038022813688</v>
      </c>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26"/>
    </row>
    <row r="50" spans="1:101" x14ac:dyDescent="0.45">
      <c r="A50">
        <f t="shared" si="1"/>
        <v>46</v>
      </c>
      <c r="B50">
        <v>61</v>
      </c>
      <c r="C50" t="s">
        <v>235</v>
      </c>
      <c r="E50" s="13"/>
      <c r="F50" s="13"/>
      <c r="G50" s="13"/>
      <c r="H50" s="13"/>
      <c r="I50" s="13">
        <v>3945</v>
      </c>
      <c r="J50" s="23"/>
      <c r="K50" s="22">
        <v>0.20184568835098335</v>
      </c>
      <c r="L50" s="22">
        <v>3.5398496240601505</v>
      </c>
      <c r="M50" s="13"/>
      <c r="N50" s="13"/>
      <c r="O50" s="13"/>
      <c r="P50" s="13"/>
      <c r="Q50" s="13">
        <v>132657</v>
      </c>
      <c r="R50" s="23"/>
      <c r="S50" s="22">
        <v>8.0672983948946051</v>
      </c>
      <c r="T50" s="22">
        <v>101.61176470588235</v>
      </c>
      <c r="U50" s="13">
        <v>4538</v>
      </c>
      <c r="V50" s="23"/>
      <c r="W50" s="22">
        <v>0.25862773722627735</v>
      </c>
      <c r="X50" s="22">
        <v>4.3927756653992391</v>
      </c>
      <c r="Y50" s="13">
        <v>18922</v>
      </c>
      <c r="Z50" s="13"/>
      <c r="AA50" s="13"/>
      <c r="AB50" s="13"/>
      <c r="AC50" s="13">
        <v>5740</v>
      </c>
      <c r="AD50" s="23"/>
      <c r="AE50" s="22">
        <v>0.2530321046373365</v>
      </c>
      <c r="AF50" s="22">
        <v>4.2406417112299462</v>
      </c>
      <c r="AG50" s="13"/>
      <c r="AH50" s="13">
        <v>206609</v>
      </c>
      <c r="AI50" s="23"/>
      <c r="AJ50" s="22">
        <v>11.487521588946459</v>
      </c>
      <c r="AK50" s="22">
        <v>178.9298013245033</v>
      </c>
      <c r="AL50" s="13">
        <v>54438</v>
      </c>
      <c r="AM50" s="23"/>
      <c r="AN50" s="22">
        <v>3.4968022108172128</v>
      </c>
      <c r="AO50" s="22">
        <v>50.36904761904762</v>
      </c>
      <c r="AP50" s="13"/>
      <c r="AQ50" s="13"/>
      <c r="AR50" s="13"/>
      <c r="AS50" s="13"/>
      <c r="AT50" s="13"/>
      <c r="AU50" s="13"/>
      <c r="AV50" s="13"/>
      <c r="AW50" s="13"/>
      <c r="AX50" s="13">
        <v>836</v>
      </c>
      <c r="AY50" s="23"/>
      <c r="AZ50" s="22">
        <v>4.6632124352331605E-2</v>
      </c>
      <c r="BA50" s="22">
        <v>0.67368421052631577</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26"/>
    </row>
    <row r="51" spans="1:101" x14ac:dyDescent="0.45">
      <c r="A51">
        <f t="shared" si="1"/>
        <v>47</v>
      </c>
      <c r="B51">
        <v>124</v>
      </c>
      <c r="C51" t="s">
        <v>497</v>
      </c>
      <c r="E51" s="13"/>
      <c r="F51" s="13"/>
      <c r="G51" s="13"/>
      <c r="H51" s="13"/>
      <c r="I51" s="13">
        <v>3972</v>
      </c>
      <c r="J51" s="23"/>
      <c r="K51" s="22">
        <v>0.20791340052258306</v>
      </c>
      <c r="L51" s="22">
        <v>3.5505882352941178</v>
      </c>
      <c r="M51" s="13"/>
      <c r="N51" s="13"/>
      <c r="O51" s="13"/>
      <c r="P51" s="13"/>
      <c r="Q51" s="13">
        <v>130528</v>
      </c>
      <c r="R51" s="23"/>
      <c r="S51" s="22">
        <v>8.0268907563025209</v>
      </c>
      <c r="T51" s="22">
        <v>102.03576537911302</v>
      </c>
      <c r="U51" s="13">
        <v>5837</v>
      </c>
      <c r="V51" s="23"/>
      <c r="W51" s="22">
        <v>0.25916700694160882</v>
      </c>
      <c r="X51" s="22">
        <v>4.3970873786407765</v>
      </c>
      <c r="Y51" s="13">
        <v>19073</v>
      </c>
      <c r="Z51" s="13"/>
      <c r="AA51" s="13"/>
      <c r="AB51" s="13"/>
      <c r="AC51" s="13">
        <v>5546</v>
      </c>
      <c r="AD51" s="23"/>
      <c r="AE51" s="22">
        <v>0.27337367624810893</v>
      </c>
      <c r="AF51" s="22">
        <v>4.656603773584906</v>
      </c>
      <c r="AG51" s="13"/>
      <c r="AH51" s="13">
        <v>210667</v>
      </c>
      <c r="AI51" s="23"/>
      <c r="AJ51" s="22">
        <v>11.510488988428518</v>
      </c>
      <c r="AK51" s="22">
        <v>179.66</v>
      </c>
      <c r="AL51" s="13">
        <v>56005</v>
      </c>
      <c r="AM51" s="23"/>
      <c r="AN51" s="22">
        <v>3.5020172910662826</v>
      </c>
      <c r="AO51" s="22">
        <v>51.343396226415095</v>
      </c>
      <c r="AP51" s="13"/>
      <c r="AQ51" s="13"/>
      <c r="AR51" s="13"/>
      <c r="AS51" s="13"/>
      <c r="AT51" s="13"/>
      <c r="AU51" s="13"/>
      <c r="AV51" s="13"/>
      <c r="AW51" s="13"/>
      <c r="AX51" s="13">
        <v>879</v>
      </c>
      <c r="AY51" s="23"/>
      <c r="AZ51" s="22">
        <v>5.0593111333428614E-2</v>
      </c>
      <c r="BA51" s="22">
        <v>0.73550724637681164</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26"/>
    </row>
    <row r="52" spans="1:101" x14ac:dyDescent="0.45">
      <c r="A52">
        <f t="shared" si="1"/>
        <v>48</v>
      </c>
      <c r="B52">
        <v>86</v>
      </c>
      <c r="C52" t="s">
        <v>309</v>
      </c>
      <c r="E52" s="13"/>
      <c r="F52" s="13"/>
      <c r="G52" s="13"/>
      <c r="H52" s="13"/>
      <c r="I52" s="13">
        <v>4180</v>
      </c>
      <c r="J52" s="23"/>
      <c r="K52" s="22">
        <v>0.21911922663802363</v>
      </c>
      <c r="L52" s="22">
        <v>3.595505617977528</v>
      </c>
      <c r="M52" s="13"/>
      <c r="N52" s="13"/>
      <c r="O52" s="13"/>
      <c r="P52" s="13"/>
      <c r="Q52" s="13">
        <v>111344</v>
      </c>
      <c r="R52" s="23"/>
      <c r="S52" s="22">
        <v>7.816899714328672</v>
      </c>
      <c r="T52" s="22">
        <v>102.50819672131148</v>
      </c>
      <c r="U52" s="13">
        <v>6126</v>
      </c>
      <c r="V52" s="23"/>
      <c r="W52" s="22">
        <v>0.28910741301059001</v>
      </c>
      <c r="X52" s="22">
        <v>4.4534534534534531</v>
      </c>
      <c r="Y52" s="13">
        <v>19361</v>
      </c>
      <c r="Z52" s="13"/>
      <c r="AA52" s="13"/>
      <c r="AB52" s="13"/>
      <c r="AC52" s="13">
        <v>3965</v>
      </c>
      <c r="AD52" s="23"/>
      <c r="AE52" s="22">
        <v>0.27815726767275617</v>
      </c>
      <c r="AF52" s="22">
        <v>4.8327868852459019</v>
      </c>
      <c r="AG52" s="13"/>
      <c r="AH52" s="13">
        <v>210794</v>
      </c>
      <c r="AI52" s="23"/>
      <c r="AJ52" s="22">
        <v>11.582788525683789</v>
      </c>
      <c r="AK52" s="22">
        <v>179.79450980392156</v>
      </c>
      <c r="AL52" s="13">
        <v>59449</v>
      </c>
      <c r="AM52" s="23"/>
      <c r="AN52" s="22">
        <v>3.5458498023715417</v>
      </c>
      <c r="AO52" s="22">
        <v>53.61325301204819</v>
      </c>
      <c r="AP52" s="13"/>
      <c r="AQ52" s="13"/>
      <c r="AR52" s="13"/>
      <c r="AS52" s="13"/>
      <c r="AT52" s="13"/>
      <c r="AU52" s="13"/>
      <c r="AV52" s="13"/>
      <c r="AW52" s="13"/>
      <c r="AX52" s="13">
        <v>913</v>
      </c>
      <c r="AY52" s="23"/>
      <c r="AZ52" s="22">
        <v>5.4280618311533892E-2</v>
      </c>
      <c r="BA52" s="22">
        <v>0.8545454545454545</v>
      </c>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26"/>
    </row>
    <row r="53" spans="1:101" x14ac:dyDescent="0.45">
      <c r="A53">
        <f t="shared" si="1"/>
        <v>49</v>
      </c>
      <c r="B53">
        <v>77</v>
      </c>
      <c r="C53" t="s">
        <v>237</v>
      </c>
      <c r="E53" s="13"/>
      <c r="F53" s="13"/>
      <c r="G53" s="13"/>
      <c r="H53" s="13"/>
      <c r="I53" s="13">
        <v>4527</v>
      </c>
      <c r="J53" s="23"/>
      <c r="K53" s="22">
        <v>0.22347826086956521</v>
      </c>
      <c r="L53" s="22">
        <v>3.9230769230769229</v>
      </c>
      <c r="M53" s="13"/>
      <c r="N53" s="13"/>
      <c r="O53" s="13"/>
      <c r="P53" s="13"/>
      <c r="Q53" s="13">
        <v>126614</v>
      </c>
      <c r="R53" s="23"/>
      <c r="S53" s="22">
        <v>7.9580437580437584</v>
      </c>
      <c r="T53" s="22">
        <v>102.82045454545455</v>
      </c>
      <c r="U53" s="13">
        <v>6347</v>
      </c>
      <c r="V53" s="23"/>
      <c r="W53" s="22">
        <v>0.30385804981279507</v>
      </c>
      <c r="X53" s="22">
        <v>4.4836734693877549</v>
      </c>
      <c r="Y53" s="13">
        <v>19634</v>
      </c>
      <c r="Z53" s="13"/>
      <c r="AA53" s="13"/>
      <c r="AB53" s="13"/>
      <c r="AC53" s="13">
        <v>5052</v>
      </c>
      <c r="AD53" s="23"/>
      <c r="AE53" s="22">
        <v>0.28260869565217389</v>
      </c>
      <c r="AF53" s="22">
        <v>4.8952380952380956</v>
      </c>
      <c r="AG53" s="13"/>
      <c r="AH53" s="13">
        <v>213742</v>
      </c>
      <c r="AI53" s="23"/>
      <c r="AJ53" s="22">
        <v>11.679093455564043</v>
      </c>
      <c r="AK53" s="22">
        <v>179.82950819672132</v>
      </c>
      <c r="AL53" s="13">
        <v>59963</v>
      </c>
      <c r="AM53" s="23"/>
      <c r="AN53" s="22">
        <v>3.6316210807204805</v>
      </c>
      <c r="AO53" s="22">
        <v>56.269897959183673</v>
      </c>
      <c r="AP53" s="13"/>
      <c r="AQ53" s="13"/>
      <c r="AR53" s="13"/>
      <c r="AS53" s="13"/>
      <c r="AT53" s="13"/>
      <c r="AU53" s="13"/>
      <c r="AV53" s="13"/>
      <c r="AW53" s="13"/>
      <c r="AX53" s="13">
        <v>991</v>
      </c>
      <c r="AY53" s="23"/>
      <c r="AZ53" s="22">
        <v>6.0906090609060909E-2</v>
      </c>
      <c r="BA53" s="22">
        <v>0.86752293577981654</v>
      </c>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26"/>
    </row>
    <row r="54" spans="1:101" x14ac:dyDescent="0.45">
      <c r="A54">
        <f t="shared" si="1"/>
        <v>50</v>
      </c>
      <c r="B54">
        <v>106</v>
      </c>
      <c r="C54" t="s">
        <v>257</v>
      </c>
      <c r="E54" s="13"/>
      <c r="F54" s="13"/>
      <c r="G54" s="13"/>
      <c r="H54" s="13"/>
      <c r="I54" s="13">
        <v>4602</v>
      </c>
      <c r="J54" s="23"/>
      <c r="K54" s="22">
        <v>0.22606310013717421</v>
      </c>
      <c r="L54" s="22">
        <v>4.0386473429951693</v>
      </c>
      <c r="M54" s="13"/>
      <c r="N54" s="13"/>
      <c r="O54" s="13"/>
      <c r="P54" s="13"/>
      <c r="Q54" s="13">
        <v>140920</v>
      </c>
      <c r="R54" s="23"/>
      <c r="S54" s="22">
        <v>8.1137709137709138</v>
      </c>
      <c r="T54" s="22">
        <v>102.83327787021631</v>
      </c>
      <c r="U54" s="13">
        <v>6575</v>
      </c>
      <c r="V54" s="23"/>
      <c r="W54" s="22">
        <v>0.32184801381692574</v>
      </c>
      <c r="X54" s="22">
        <v>4.5055555555555555</v>
      </c>
      <c r="Y54" s="13">
        <v>20454</v>
      </c>
      <c r="Z54" s="13"/>
      <c r="AA54" s="13"/>
      <c r="AB54" s="13"/>
      <c r="AC54" s="13">
        <v>6391</v>
      </c>
      <c r="AD54" s="23"/>
      <c r="AE54" s="22">
        <v>0.28901960784313724</v>
      </c>
      <c r="AF54" s="22">
        <v>4.9020527859237539</v>
      </c>
      <c r="AG54" s="13"/>
      <c r="AH54" s="13">
        <v>217409</v>
      </c>
      <c r="AI54" s="23"/>
      <c r="AJ54" s="22">
        <v>11.76155679110405</v>
      </c>
      <c r="AK54" s="22">
        <v>182.93155080213904</v>
      </c>
      <c r="AL54" s="13">
        <v>60827</v>
      </c>
      <c r="AM54" s="23"/>
      <c r="AN54" s="22">
        <v>3.639749281796814</v>
      </c>
      <c r="AO54" s="22">
        <v>57.438647342995168</v>
      </c>
      <c r="AP54" s="13"/>
      <c r="AQ54" s="13"/>
      <c r="AR54" s="13"/>
      <c r="AS54" s="13"/>
      <c r="AT54" s="13"/>
      <c r="AU54" s="13"/>
      <c r="AV54" s="13"/>
      <c r="AW54" s="13"/>
      <c r="AX54" s="13">
        <v>1015</v>
      </c>
      <c r="AY54" s="23"/>
      <c r="AZ54" s="22">
        <v>6.2771417291748913E-2</v>
      </c>
      <c r="BA54" s="22">
        <v>0.89509803921568631</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26"/>
    </row>
    <row r="55" spans="1:101" x14ac:dyDescent="0.45">
      <c r="A55">
        <f t="shared" si="1"/>
        <v>51</v>
      </c>
      <c r="B55">
        <v>37</v>
      </c>
      <c r="C55" t="s">
        <v>201</v>
      </c>
      <c r="E55" s="13"/>
      <c r="F55" s="13"/>
      <c r="G55" s="13"/>
      <c r="H55" s="13"/>
      <c r="I55" s="13">
        <v>4649</v>
      </c>
      <c r="J55" s="23"/>
      <c r="K55" s="22">
        <v>0.23895486935866983</v>
      </c>
      <c r="L55" s="22">
        <v>4.0392857142857146</v>
      </c>
      <c r="M55" s="13"/>
      <c r="N55" s="13"/>
      <c r="O55" s="13"/>
      <c r="P55" s="13"/>
      <c r="Q55" s="13">
        <v>135723</v>
      </c>
      <c r="R55" s="23"/>
      <c r="S55" s="22">
        <v>8.0781681800236882</v>
      </c>
      <c r="T55" s="22">
        <v>105.72840158520475</v>
      </c>
      <c r="U55" s="13">
        <v>7308</v>
      </c>
      <c r="V55" s="23"/>
      <c r="W55" s="22">
        <v>0.32589792060491496</v>
      </c>
      <c r="X55" s="22">
        <v>4.6298136645962735</v>
      </c>
      <c r="Y55" s="13">
        <v>20791</v>
      </c>
      <c r="Z55" s="13"/>
      <c r="AA55" s="13"/>
      <c r="AB55" s="13"/>
      <c r="AC55" s="13">
        <v>5895</v>
      </c>
      <c r="AD55" s="23"/>
      <c r="AE55" s="22">
        <v>0.30703819361037715</v>
      </c>
      <c r="AF55" s="22">
        <v>4.9280898876404491</v>
      </c>
      <c r="AG55" s="13"/>
      <c r="AH55" s="13">
        <v>218899</v>
      </c>
      <c r="AI55" s="23"/>
      <c r="AJ55" s="22">
        <v>11.910146071851559</v>
      </c>
      <c r="AK55" s="22">
        <v>185.07702702702701</v>
      </c>
      <c r="AL55" s="13">
        <v>61600</v>
      </c>
      <c r="AM55" s="23"/>
      <c r="AN55" s="22">
        <v>3.6794594594594594</v>
      </c>
      <c r="AO55" s="22">
        <v>58.822463768115945</v>
      </c>
      <c r="AP55" s="13"/>
      <c r="AQ55" s="13"/>
      <c r="AR55" s="13"/>
      <c r="AS55" s="13"/>
      <c r="AT55" s="13"/>
      <c r="AU55" s="13"/>
      <c r="AV55" s="13"/>
      <c r="AW55" s="13"/>
      <c r="AX55" s="13">
        <v>1080</v>
      </c>
      <c r="AY55" s="23"/>
      <c r="AZ55" s="22">
        <v>7.1527987897125569E-2</v>
      </c>
      <c r="BA55" s="22">
        <v>0.98917647058823532</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26"/>
    </row>
    <row r="56" spans="1:101" x14ac:dyDescent="0.45">
      <c r="A56">
        <f t="shared" si="1"/>
        <v>52</v>
      </c>
      <c r="B56">
        <v>123</v>
      </c>
      <c r="C56" t="s">
        <v>265</v>
      </c>
      <c r="E56" s="13"/>
      <c r="F56" s="13"/>
      <c r="G56" s="13"/>
      <c r="H56" s="13"/>
      <c r="I56" s="13">
        <v>4800</v>
      </c>
      <c r="J56" s="23"/>
      <c r="K56" s="22">
        <v>0.24617421233783426</v>
      </c>
      <c r="L56" s="22">
        <v>4.1968337730870715</v>
      </c>
      <c r="M56" s="13"/>
      <c r="N56" s="13"/>
      <c r="O56" s="13"/>
      <c r="P56" s="13"/>
      <c r="Q56" s="13">
        <v>160143</v>
      </c>
      <c r="R56" s="23"/>
      <c r="S56" s="22">
        <v>8.4869452374772898</v>
      </c>
      <c r="T56" s="22">
        <v>107.56644736842105</v>
      </c>
      <c r="U56" s="13">
        <v>7404</v>
      </c>
      <c r="V56" s="23"/>
      <c r="W56" s="22">
        <v>0.33022724024581962</v>
      </c>
      <c r="X56" s="22">
        <v>4.6527472527472531</v>
      </c>
      <c r="Y56" s="13">
        <v>22923</v>
      </c>
      <c r="Z56" s="13"/>
      <c r="AA56" s="13"/>
      <c r="AB56" s="13"/>
      <c r="AC56" s="13">
        <v>8881</v>
      </c>
      <c r="AD56" s="23"/>
      <c r="AE56" s="22">
        <v>0.30995348837209302</v>
      </c>
      <c r="AF56" s="22">
        <v>5.1396078431372549</v>
      </c>
      <c r="AG56" s="13"/>
      <c r="AH56" s="13">
        <v>222117</v>
      </c>
      <c r="AI56" s="23"/>
      <c r="AJ56" s="22">
        <v>12.01504424778761</v>
      </c>
      <c r="AK56" s="22">
        <v>185.76265060240965</v>
      </c>
      <c r="AL56" s="13">
        <v>64210</v>
      </c>
      <c r="AM56" s="23"/>
      <c r="AN56" s="22">
        <v>3.7137370753323484</v>
      </c>
      <c r="AO56" s="22">
        <v>59.639097744360903</v>
      </c>
      <c r="AP56" s="13"/>
      <c r="AQ56" s="13"/>
      <c r="AR56" s="13"/>
      <c r="AS56" s="13"/>
      <c r="AT56" s="13"/>
      <c r="AU56" s="13"/>
      <c r="AV56" s="13"/>
      <c r="AW56" s="13"/>
      <c r="AX56" s="13">
        <v>1409</v>
      </c>
      <c r="AY56" s="23"/>
      <c r="AZ56" s="22">
        <v>7.5486381322957194E-2</v>
      </c>
      <c r="BA56" s="22">
        <v>1.0044444444444445</v>
      </c>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26"/>
    </row>
    <row r="57" spans="1:101" x14ac:dyDescent="0.45">
      <c r="A57">
        <f t="shared" si="1"/>
        <v>53</v>
      </c>
      <c r="B57">
        <v>91</v>
      </c>
      <c r="C57" t="s">
        <v>187</v>
      </c>
      <c r="E57" s="13"/>
      <c r="F57" s="13"/>
      <c r="G57" s="13"/>
      <c r="H57" s="13"/>
      <c r="I57" s="13">
        <v>4904</v>
      </c>
      <c r="J57" s="23"/>
      <c r="K57" s="22">
        <v>0.26909152427677213</v>
      </c>
      <c r="L57" s="22">
        <v>4.2594594594594595</v>
      </c>
      <c r="M57" s="13"/>
      <c r="N57" s="13"/>
      <c r="O57" s="13"/>
      <c r="P57" s="13"/>
      <c r="Q57" s="13">
        <v>142899</v>
      </c>
      <c r="R57" s="23"/>
      <c r="S57" s="22">
        <v>8.1288153129849974</v>
      </c>
      <c r="T57" s="22">
        <v>108.62631578947368</v>
      </c>
      <c r="U57" s="13">
        <v>7415</v>
      </c>
      <c r="V57" s="23"/>
      <c r="W57" s="22">
        <v>0.35025502550255028</v>
      </c>
      <c r="X57" s="22">
        <v>5.2810344827586206</v>
      </c>
      <c r="Y57" s="13">
        <v>24113</v>
      </c>
      <c r="Z57" s="13"/>
      <c r="AA57" s="13"/>
      <c r="AB57" s="13"/>
      <c r="AC57" s="13">
        <v>6553</v>
      </c>
      <c r="AD57" s="23"/>
      <c r="AE57" s="22">
        <v>0.32757201646090534</v>
      </c>
      <c r="AF57" s="22">
        <v>5.3339339339339338</v>
      </c>
      <c r="AG57" s="13"/>
      <c r="AH57" s="13">
        <v>227672</v>
      </c>
      <c r="AI57" s="23"/>
      <c r="AJ57" s="22">
        <v>12.036861614497528</v>
      </c>
      <c r="AK57" s="22">
        <v>187.37244444444445</v>
      </c>
      <c r="AL57" s="13">
        <v>64906</v>
      </c>
      <c r="AM57" s="23"/>
      <c r="AN57" s="22">
        <v>3.7277399848828421</v>
      </c>
      <c r="AO57" s="22">
        <v>60.794805194805193</v>
      </c>
      <c r="AP57" s="13"/>
      <c r="AQ57" s="13"/>
      <c r="AR57" s="13"/>
      <c r="AS57" s="13"/>
      <c r="AT57" s="13"/>
      <c r="AU57" s="13"/>
      <c r="AV57" s="13"/>
      <c r="AW57" s="13"/>
      <c r="AX57" s="13">
        <v>1472</v>
      </c>
      <c r="AY57" s="23"/>
      <c r="AZ57" s="22">
        <v>8.7258687258687254E-2</v>
      </c>
      <c r="BA57" s="22">
        <v>1.0744744744744745</v>
      </c>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26"/>
    </row>
    <row r="58" spans="1:101" x14ac:dyDescent="0.45">
      <c r="A58">
        <f t="shared" si="1"/>
        <v>54</v>
      </c>
      <c r="B58">
        <v>100</v>
      </c>
      <c r="C58" t="s">
        <v>141</v>
      </c>
      <c r="E58" s="13"/>
      <c r="F58" s="13"/>
      <c r="G58" s="13"/>
      <c r="H58" s="13"/>
      <c r="I58" s="13">
        <v>5100</v>
      </c>
      <c r="J58" s="23"/>
      <c r="K58" s="22">
        <v>0.27240426371891036</v>
      </c>
      <c r="L58" s="22">
        <v>4.5716981132075469</v>
      </c>
      <c r="M58" s="13"/>
      <c r="N58" s="13"/>
      <c r="O58" s="13"/>
      <c r="P58" s="13"/>
      <c r="Q58" s="13">
        <v>127967</v>
      </c>
      <c r="R58" s="23"/>
      <c r="S58" s="22">
        <v>7.97043673012318</v>
      </c>
      <c r="T58" s="22">
        <v>108.82480211081794</v>
      </c>
      <c r="U58" s="13">
        <v>7454</v>
      </c>
      <c r="V58" s="23"/>
      <c r="W58" s="22">
        <v>0.36025867136978246</v>
      </c>
      <c r="X58" s="22">
        <v>5.3912023460410561</v>
      </c>
      <c r="Y58" s="13">
        <v>24647</v>
      </c>
      <c r="Z58" s="13"/>
      <c r="AA58" s="13"/>
      <c r="AB58" s="13"/>
      <c r="AC58" s="13">
        <v>5361</v>
      </c>
      <c r="AD58" s="23"/>
      <c r="AE58" s="22">
        <v>0.33517568101065931</v>
      </c>
      <c r="AF58" s="22">
        <v>5.416666666666667</v>
      </c>
      <c r="AG58" s="13"/>
      <c r="AH58" s="13">
        <v>229238</v>
      </c>
      <c r="AI58" s="23"/>
      <c r="AJ58" s="22">
        <v>12.096871846619576</v>
      </c>
      <c r="AK58" s="22">
        <v>190.06725663716813</v>
      </c>
      <c r="AL58" s="13">
        <v>65123</v>
      </c>
      <c r="AM58" s="23"/>
      <c r="AN58" s="22">
        <v>3.7813599369913362</v>
      </c>
      <c r="AO58" s="22">
        <v>61.739130434782609</v>
      </c>
      <c r="AP58" s="13"/>
      <c r="AQ58" s="13"/>
      <c r="AR58" s="13"/>
      <c r="AS58" s="13"/>
      <c r="AT58" s="13"/>
      <c r="AU58" s="13"/>
      <c r="AV58" s="13"/>
      <c r="AW58" s="13"/>
      <c r="AX58" s="13">
        <v>1770</v>
      </c>
      <c r="AY58" s="23"/>
      <c r="AZ58" s="22">
        <v>8.73961895456766E-2</v>
      </c>
      <c r="BA58" s="22">
        <v>1.3325842696629213</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26"/>
    </row>
    <row r="59" spans="1:101" x14ac:dyDescent="0.45">
      <c r="A59">
        <f t="shared" si="1"/>
        <v>55</v>
      </c>
      <c r="B59">
        <v>122</v>
      </c>
      <c r="C59" t="s">
        <v>131</v>
      </c>
      <c r="E59" s="13"/>
      <c r="F59" s="13"/>
      <c r="G59" s="13"/>
      <c r="H59" s="13"/>
      <c r="I59" s="13">
        <v>5524</v>
      </c>
      <c r="J59" s="23"/>
      <c r="K59" s="22">
        <v>0.28058823529411764</v>
      </c>
      <c r="L59" s="22">
        <v>4.6869565217391305</v>
      </c>
      <c r="M59" s="13"/>
      <c r="N59" s="13"/>
      <c r="O59" s="13"/>
      <c r="P59" s="13"/>
      <c r="Q59" s="13">
        <v>145865</v>
      </c>
      <c r="R59" s="23"/>
      <c r="S59" s="22">
        <v>8.1999999999999993</v>
      </c>
      <c r="T59" s="22">
        <v>109.20418848167539</v>
      </c>
      <c r="U59" s="13">
        <v>8010</v>
      </c>
      <c r="V59" s="23"/>
      <c r="W59" s="22">
        <v>0.36194398682042833</v>
      </c>
      <c r="X59" s="22">
        <v>5.5134117647058822</v>
      </c>
      <c r="Y59" s="13">
        <v>25287</v>
      </c>
      <c r="Z59" s="13"/>
      <c r="AA59" s="13"/>
      <c r="AB59" s="13"/>
      <c r="AC59" s="13">
        <v>6805</v>
      </c>
      <c r="AD59" s="23"/>
      <c r="AE59" s="22">
        <v>0.34589601477962523</v>
      </c>
      <c r="AF59" s="22">
        <v>5.422463768115942</v>
      </c>
      <c r="AG59" s="13"/>
      <c r="AH59" s="13">
        <v>229319</v>
      </c>
      <c r="AI59" s="23"/>
      <c r="AJ59" s="22">
        <v>12.100184745315387</v>
      </c>
      <c r="AK59" s="22">
        <v>193.29731800766282</v>
      </c>
      <c r="AL59" s="13">
        <v>65491</v>
      </c>
      <c r="AM59" s="23"/>
      <c r="AN59" s="22">
        <v>3.8274185204345579</v>
      </c>
      <c r="AO59" s="22">
        <v>62.323137254901958</v>
      </c>
      <c r="AP59" s="13"/>
      <c r="AQ59" s="13"/>
      <c r="AR59" s="13"/>
      <c r="AS59" s="13"/>
      <c r="AT59" s="13"/>
      <c r="AU59" s="13"/>
      <c r="AV59" s="13"/>
      <c r="AW59" s="13"/>
      <c r="AX59" s="13">
        <v>1779</v>
      </c>
      <c r="AY59" s="23"/>
      <c r="AZ59" s="22">
        <v>8.7569919204474836E-2</v>
      </c>
      <c r="BA59" s="22">
        <v>1.3746341463414635</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26"/>
    </row>
    <row r="60" spans="1:101" x14ac:dyDescent="0.45">
      <c r="A60">
        <f t="shared" si="1"/>
        <v>56</v>
      </c>
      <c r="B60">
        <v>107</v>
      </c>
      <c r="C60" t="s">
        <v>347</v>
      </c>
      <c r="E60" s="13"/>
      <c r="F60" s="13"/>
      <c r="G60" s="13"/>
      <c r="H60" s="13"/>
      <c r="I60" s="13">
        <v>5768</v>
      </c>
      <c r="J60" s="23"/>
      <c r="K60" s="22">
        <v>0.28260869565217389</v>
      </c>
      <c r="L60" s="22">
        <v>4.6918032786885249</v>
      </c>
      <c r="M60" s="13"/>
      <c r="N60" s="13"/>
      <c r="O60" s="13"/>
      <c r="P60" s="13"/>
      <c r="Q60" s="13">
        <v>157608</v>
      </c>
      <c r="R60" s="23"/>
      <c r="S60" s="22">
        <v>8.2871601208459218</v>
      </c>
      <c r="T60" s="22">
        <v>109.74037558685446</v>
      </c>
      <c r="U60" s="13">
        <v>8620</v>
      </c>
      <c r="V60" s="23"/>
      <c r="W60" s="22">
        <v>0.36223742061553493</v>
      </c>
      <c r="X60" s="22">
        <v>5.8056603773584907</v>
      </c>
      <c r="Y60" s="13">
        <v>27826</v>
      </c>
      <c r="Z60" s="13"/>
      <c r="AA60" s="13"/>
      <c r="AB60" s="13"/>
      <c r="AC60" s="13">
        <v>8020</v>
      </c>
      <c r="AD60" s="23"/>
      <c r="AE60" s="22">
        <v>0.34657499363381716</v>
      </c>
      <c r="AF60" s="22">
        <v>5.5831632653061227</v>
      </c>
      <c r="AG60" s="13"/>
      <c r="AH60" s="13">
        <v>229714</v>
      </c>
      <c r="AI60" s="23"/>
      <c r="AJ60" s="22">
        <v>12.209003858796628</v>
      </c>
      <c r="AK60" s="22">
        <v>193.61381578947368</v>
      </c>
      <c r="AL60" s="13">
        <v>69234</v>
      </c>
      <c r="AM60" s="23"/>
      <c r="AN60" s="22">
        <v>3.8504152418172937</v>
      </c>
      <c r="AO60" s="22">
        <v>63.015533980582525</v>
      </c>
      <c r="AP60" s="13"/>
      <c r="AQ60" s="13"/>
      <c r="AR60" s="13"/>
      <c r="AS60" s="13"/>
      <c r="AT60" s="13"/>
      <c r="AU60" s="13"/>
      <c r="AV60" s="13"/>
      <c r="AW60" s="13"/>
      <c r="AX60" s="13">
        <v>1789</v>
      </c>
      <c r="AY60" s="23"/>
      <c r="AZ60" s="22">
        <v>0.10150891632373114</v>
      </c>
      <c r="BA60" s="22">
        <v>1.3947368421052631</v>
      </c>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26"/>
    </row>
    <row r="61" spans="1:101" x14ac:dyDescent="0.45">
      <c r="A61">
        <f t="shared" si="1"/>
        <v>57</v>
      </c>
      <c r="B61">
        <v>84</v>
      </c>
      <c r="C61" t="s">
        <v>225</v>
      </c>
      <c r="E61" s="13"/>
      <c r="F61" s="13"/>
      <c r="G61" s="13"/>
      <c r="H61" s="13"/>
      <c r="I61" s="13">
        <v>6114</v>
      </c>
      <c r="J61" s="23"/>
      <c r="K61" s="22">
        <v>0.29591682419659737</v>
      </c>
      <c r="L61" s="22">
        <v>4.7947368421052632</v>
      </c>
      <c r="M61" s="13"/>
      <c r="N61" s="13"/>
      <c r="O61" s="13"/>
      <c r="P61" s="13"/>
      <c r="Q61" s="13">
        <v>143223</v>
      </c>
      <c r="R61" s="23"/>
      <c r="S61" s="22">
        <v>8.1826811313444399</v>
      </c>
      <c r="T61" s="22">
        <v>110.70816326530613</v>
      </c>
      <c r="U61" s="13">
        <v>8788</v>
      </c>
      <c r="V61" s="23"/>
      <c r="W61" s="22">
        <v>0.36772930648769575</v>
      </c>
      <c r="X61" s="22">
        <v>5.8243243243243246</v>
      </c>
      <c r="Y61" s="13">
        <v>30830</v>
      </c>
      <c r="Z61" s="13"/>
      <c r="AA61" s="13"/>
      <c r="AB61" s="13"/>
      <c r="AC61" s="13">
        <v>6579</v>
      </c>
      <c r="AD61" s="23"/>
      <c r="AE61" s="22">
        <v>0.38765014379969548</v>
      </c>
      <c r="AF61" s="22">
        <v>6.0459102902374671</v>
      </c>
      <c r="AG61" s="13"/>
      <c r="AH61" s="13">
        <v>233564</v>
      </c>
      <c r="AI61" s="23"/>
      <c r="AJ61" s="22">
        <v>12.309138686131387</v>
      </c>
      <c r="AK61" s="22">
        <v>194.16842105263157</v>
      </c>
      <c r="AL61" s="13">
        <v>69683</v>
      </c>
      <c r="AM61" s="23"/>
      <c r="AN61" s="22">
        <v>3.8936385255648038</v>
      </c>
      <c r="AO61" s="22">
        <v>63.094409937888202</v>
      </c>
      <c r="AP61" s="13"/>
      <c r="AQ61" s="13"/>
      <c r="AR61" s="13"/>
      <c r="AS61" s="13"/>
      <c r="AT61" s="13"/>
      <c r="AU61" s="13"/>
      <c r="AV61" s="13"/>
      <c r="AW61" s="13"/>
      <c r="AX61" s="13">
        <v>1795</v>
      </c>
      <c r="AY61" s="23"/>
      <c r="AZ61" s="22">
        <v>0.10400791687283523</v>
      </c>
      <c r="BA61" s="22">
        <v>1.5190615835777126</v>
      </c>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26"/>
    </row>
    <row r="62" spans="1:101" x14ac:dyDescent="0.45">
      <c r="A62">
        <f t="shared" si="1"/>
        <v>58</v>
      </c>
      <c r="B62">
        <v>119</v>
      </c>
      <c r="C62" t="s">
        <v>493</v>
      </c>
      <c r="E62" s="13"/>
      <c r="F62" s="13"/>
      <c r="G62" s="13"/>
      <c r="H62" s="13"/>
      <c r="I62" s="13">
        <v>6163</v>
      </c>
      <c r="J62" s="23"/>
      <c r="K62" s="22">
        <v>0.30236220472440944</v>
      </c>
      <c r="L62" s="22">
        <v>4.8952380952380956</v>
      </c>
      <c r="M62" s="13"/>
      <c r="N62" s="13"/>
      <c r="O62" s="13"/>
      <c r="P62" s="13"/>
      <c r="Q62" s="13">
        <v>163788</v>
      </c>
      <c r="R62" s="23"/>
      <c r="S62" s="22">
        <v>8.7001923076923084</v>
      </c>
      <c r="T62" s="22">
        <v>110.71392405063291</v>
      </c>
      <c r="U62" s="13">
        <v>8876</v>
      </c>
      <c r="V62" s="23"/>
      <c r="W62" s="22">
        <v>0.38481864040355512</v>
      </c>
      <c r="X62" s="22">
        <v>6.1574193548387095</v>
      </c>
      <c r="Y62" s="13">
        <v>31632</v>
      </c>
      <c r="Z62" s="13"/>
      <c r="AA62" s="13"/>
      <c r="AB62" s="13"/>
      <c r="AC62" s="13">
        <v>10274</v>
      </c>
      <c r="AD62" s="23"/>
      <c r="AE62" s="22">
        <v>0.41247637051039698</v>
      </c>
      <c r="AF62" s="22">
        <v>6.1748792270531405</v>
      </c>
      <c r="AG62" s="13"/>
      <c r="AH62" s="13">
        <v>236134</v>
      </c>
      <c r="AI62" s="23"/>
      <c r="AJ62" s="22">
        <v>12.451383399209487</v>
      </c>
      <c r="AK62" s="22">
        <v>194.7589552238806</v>
      </c>
      <c r="AL62" s="13">
        <v>71000</v>
      </c>
      <c r="AM62" s="23"/>
      <c r="AN62" s="22">
        <v>3.9459068294889192</v>
      </c>
      <c r="AO62" s="22">
        <v>64.206862745098036</v>
      </c>
      <c r="AP62" s="13"/>
      <c r="AQ62" s="13"/>
      <c r="AR62" s="13"/>
      <c r="AS62" s="13"/>
      <c r="AT62" s="13"/>
      <c r="AU62" s="13"/>
      <c r="AV62" s="13"/>
      <c r="AW62" s="13"/>
      <c r="AX62" s="13">
        <v>2026</v>
      </c>
      <c r="AY62" s="23"/>
      <c r="AZ62" s="22">
        <v>0.10578443612151478</v>
      </c>
      <c r="BA62" s="22">
        <v>1.5438775510204081</v>
      </c>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26"/>
    </row>
    <row r="63" spans="1:101" x14ac:dyDescent="0.45">
      <c r="A63">
        <f t="shared" si="1"/>
        <v>59</v>
      </c>
      <c r="B63">
        <v>111</v>
      </c>
      <c r="C63" t="s">
        <v>445</v>
      </c>
      <c r="E63" s="13"/>
      <c r="F63" s="13"/>
      <c r="G63" s="13"/>
      <c r="H63" s="13"/>
      <c r="I63" s="13">
        <v>6223</v>
      </c>
      <c r="J63" s="23"/>
      <c r="K63" s="22">
        <v>0.31387827858416095</v>
      </c>
      <c r="L63" s="22">
        <v>4.9090322580645163</v>
      </c>
      <c r="M63" s="13"/>
      <c r="N63" s="13"/>
      <c r="O63" s="13"/>
      <c r="P63" s="13"/>
      <c r="Q63" s="13">
        <v>161832</v>
      </c>
      <c r="R63" s="23"/>
      <c r="S63" s="22">
        <v>8.6341069626639761</v>
      </c>
      <c r="T63" s="22">
        <v>111.76157205240175</v>
      </c>
      <c r="U63" s="13">
        <v>9192</v>
      </c>
      <c r="V63" s="23"/>
      <c r="W63" s="22">
        <v>0.39717020391177693</v>
      </c>
      <c r="X63" s="22">
        <v>6.6486891385767795</v>
      </c>
      <c r="Y63" s="13">
        <v>31776</v>
      </c>
      <c r="Z63" s="13"/>
      <c r="AA63" s="13"/>
      <c r="AB63" s="13"/>
      <c r="AC63" s="13">
        <v>9035</v>
      </c>
      <c r="AD63" s="23"/>
      <c r="AE63" s="22">
        <v>0.4144251968503937</v>
      </c>
      <c r="AF63" s="22">
        <v>6.5490322580645159</v>
      </c>
      <c r="AG63" s="13"/>
      <c r="AH63" s="13">
        <v>241556</v>
      </c>
      <c r="AI63" s="23"/>
      <c r="AJ63" s="22">
        <v>12.524791914387635</v>
      </c>
      <c r="AK63" s="22">
        <v>200.49621621621623</v>
      </c>
      <c r="AL63" s="13">
        <v>72016</v>
      </c>
      <c r="AM63" s="23"/>
      <c r="AN63" s="22">
        <v>4.1943520717867511</v>
      </c>
      <c r="AO63" s="22">
        <v>64.423668639053261</v>
      </c>
      <c r="AP63" s="13"/>
      <c r="AQ63" s="13"/>
      <c r="AR63" s="13"/>
      <c r="AS63" s="13"/>
      <c r="AT63" s="13"/>
      <c r="AU63" s="13"/>
      <c r="AV63" s="13"/>
      <c r="AW63" s="13"/>
      <c r="AX63" s="13">
        <v>2102</v>
      </c>
      <c r="AY63" s="23"/>
      <c r="AZ63" s="22">
        <v>0.10622147489791016</v>
      </c>
      <c r="BA63" s="22">
        <v>1.564516129032258</v>
      </c>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26"/>
    </row>
    <row r="64" spans="1:101" x14ac:dyDescent="0.45">
      <c r="A64">
        <f t="shared" si="1"/>
        <v>60</v>
      </c>
      <c r="B64">
        <v>88</v>
      </c>
      <c r="C64" t="s">
        <v>233</v>
      </c>
      <c r="E64" s="13"/>
      <c r="F64" s="13"/>
      <c r="G64" s="13"/>
      <c r="H64" s="13"/>
      <c r="I64" s="13">
        <v>6250</v>
      </c>
      <c r="J64" s="23"/>
      <c r="K64" s="22">
        <v>0.31664585934248857</v>
      </c>
      <c r="L64" s="22">
        <v>5.2885135135135135</v>
      </c>
      <c r="M64" s="13"/>
      <c r="N64" s="13"/>
      <c r="O64" s="13"/>
      <c r="P64" s="13"/>
      <c r="Q64" s="13">
        <v>171023</v>
      </c>
      <c r="R64" s="23"/>
      <c r="S64" s="22">
        <v>8.9055335968379445</v>
      </c>
      <c r="T64" s="22">
        <v>112.33176470588235</v>
      </c>
      <c r="U64" s="13">
        <v>9333</v>
      </c>
      <c r="V64" s="23"/>
      <c r="W64" s="22">
        <v>0.46770428015564203</v>
      </c>
      <c r="X64" s="22">
        <v>7.0320855614973263</v>
      </c>
      <c r="Y64" s="13">
        <v>32025</v>
      </c>
      <c r="Z64" s="13"/>
      <c r="AA64" s="13"/>
      <c r="AB64" s="13"/>
      <c r="AC64" s="13">
        <v>10943</v>
      </c>
      <c r="AD64" s="23"/>
      <c r="AE64" s="22">
        <v>0.42243029546400335</v>
      </c>
      <c r="AF64" s="22">
        <v>6.6067961165048548</v>
      </c>
      <c r="AG64" s="13"/>
      <c r="AH64" s="13">
        <v>259543</v>
      </c>
      <c r="AI64" s="23"/>
      <c r="AJ64" s="22">
        <v>12.550129332643559</v>
      </c>
      <c r="AK64" s="22">
        <v>200.52941176470588</v>
      </c>
      <c r="AL64" s="13">
        <v>72708</v>
      </c>
      <c r="AM64" s="23"/>
      <c r="AN64" s="22">
        <v>4.2806493846556695</v>
      </c>
      <c r="AO64" s="22">
        <v>65.034499999999994</v>
      </c>
      <c r="AP64" s="13"/>
      <c r="AQ64" s="13"/>
      <c r="AR64" s="13"/>
      <c r="AS64" s="13"/>
      <c r="AT64" s="13"/>
      <c r="AU64" s="13"/>
      <c r="AV64" s="13"/>
      <c r="AW64" s="13"/>
      <c r="AX64" s="13">
        <v>2211</v>
      </c>
      <c r="AY64" s="23"/>
      <c r="AZ64" s="22">
        <v>0.1069411454209554</v>
      </c>
      <c r="BA64" s="22">
        <v>1.5890196078431373</v>
      </c>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26"/>
    </row>
    <row r="65" spans="1:101" x14ac:dyDescent="0.45">
      <c r="A65">
        <f t="shared" si="1"/>
        <v>61</v>
      </c>
      <c r="B65">
        <v>8</v>
      </c>
      <c r="C65" t="s">
        <v>261</v>
      </c>
      <c r="E65" s="13"/>
      <c r="F65" s="13"/>
      <c r="G65" s="13"/>
      <c r="H65" s="13"/>
      <c r="I65" s="13">
        <v>6356</v>
      </c>
      <c r="J65" s="23"/>
      <c r="K65" s="22">
        <v>0.31939867013587742</v>
      </c>
      <c r="L65" s="22">
        <v>5.416666666666667</v>
      </c>
      <c r="M65" s="13"/>
      <c r="N65" s="13"/>
      <c r="O65" s="13"/>
      <c r="P65" s="13"/>
      <c r="Q65" s="13">
        <v>152193</v>
      </c>
      <c r="R65" s="23"/>
      <c r="S65" s="22">
        <v>8.2712840466926068</v>
      </c>
      <c r="T65" s="22">
        <v>114.28984198645598</v>
      </c>
      <c r="U65" s="13">
        <v>9544</v>
      </c>
      <c r="V65" s="23"/>
      <c r="W65" s="22">
        <v>0.55911811023622049</v>
      </c>
      <c r="X65" s="22">
        <v>7.0522222222222224</v>
      </c>
      <c r="Y65" s="13">
        <v>32064</v>
      </c>
      <c r="Z65" s="13"/>
      <c r="AA65" s="13"/>
      <c r="AB65" s="13"/>
      <c r="AC65" s="13">
        <v>7586</v>
      </c>
      <c r="AD65" s="23"/>
      <c r="AE65" s="22">
        <v>0.4338544211040547</v>
      </c>
      <c r="AF65" s="22">
        <v>7.0832941176470587</v>
      </c>
      <c r="AG65" s="13"/>
      <c r="AH65" s="13">
        <v>262109</v>
      </c>
      <c r="AI65" s="23"/>
      <c r="AJ65" s="22">
        <v>13.016756756756756</v>
      </c>
      <c r="AK65" s="22">
        <v>202.20547945205479</v>
      </c>
      <c r="AL65" s="13">
        <v>78818</v>
      </c>
      <c r="AM65" s="23"/>
      <c r="AN65" s="22">
        <v>4.3860967184801378</v>
      </c>
      <c r="AO65" s="22">
        <v>65.765277777777783</v>
      </c>
      <c r="AP65" s="13"/>
      <c r="AQ65" s="13"/>
      <c r="AR65" s="13"/>
      <c r="AS65" s="13"/>
      <c r="AT65" s="13"/>
      <c r="AU65" s="13"/>
      <c r="AV65" s="13"/>
      <c r="AW65" s="13"/>
      <c r="AX65" s="13">
        <v>2364</v>
      </c>
      <c r="AY65" s="23"/>
      <c r="AZ65" s="22">
        <v>0.11206299212598425</v>
      </c>
      <c r="BA65" s="22">
        <v>1.64</v>
      </c>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26"/>
    </row>
    <row r="66" spans="1:101" x14ac:dyDescent="0.45">
      <c r="A66">
        <f t="shared" si="1"/>
        <v>62</v>
      </c>
      <c r="B66">
        <v>76</v>
      </c>
      <c r="C66" t="s">
        <v>397</v>
      </c>
      <c r="E66" s="13"/>
      <c r="F66" s="13"/>
      <c r="G66" s="13"/>
      <c r="H66" s="13"/>
      <c r="I66" s="13">
        <v>6468</v>
      </c>
      <c r="J66" s="23"/>
      <c r="K66" s="22">
        <v>0.32607084019769356</v>
      </c>
      <c r="L66" s="22">
        <v>5.4371681415929203</v>
      </c>
      <c r="M66" s="13"/>
      <c r="N66" s="13"/>
      <c r="O66" s="13"/>
      <c r="P66" s="13"/>
      <c r="Q66" s="13">
        <v>150906</v>
      </c>
      <c r="R66" s="23"/>
      <c r="S66" s="22">
        <v>8.2192043895747595</v>
      </c>
      <c r="T66" s="22">
        <v>115.87508532423209</v>
      </c>
      <c r="U66" s="13">
        <v>9555</v>
      </c>
      <c r="V66" s="23"/>
      <c r="W66" s="22">
        <v>0.57971301335972292</v>
      </c>
      <c r="X66" s="22">
        <v>7.2944591029023744</v>
      </c>
      <c r="Y66" s="13">
        <v>33623</v>
      </c>
      <c r="Z66" s="13"/>
      <c r="AA66" s="13"/>
      <c r="AB66" s="13"/>
      <c r="AC66" s="13">
        <v>7483</v>
      </c>
      <c r="AD66" s="23"/>
      <c r="AE66" s="22">
        <v>0.44902490249024901</v>
      </c>
      <c r="AF66" s="22">
        <v>7.3716216216216219</v>
      </c>
      <c r="AG66" s="13"/>
      <c r="AH66" s="13">
        <v>263044</v>
      </c>
      <c r="AI66" s="23"/>
      <c r="AJ66" s="22">
        <v>13.038594755071747</v>
      </c>
      <c r="AK66" s="22">
        <v>204.21212121212122</v>
      </c>
      <c r="AL66" s="13">
        <v>79462</v>
      </c>
      <c r="AM66" s="23"/>
      <c r="AN66" s="22">
        <v>4.5376106194690262</v>
      </c>
      <c r="AO66" s="22">
        <v>66.425978647686833</v>
      </c>
      <c r="AP66" s="13"/>
      <c r="AQ66" s="13"/>
      <c r="AR66" s="13"/>
      <c r="AS66" s="13"/>
      <c r="AT66" s="13"/>
      <c r="AU66" s="13"/>
      <c r="AV66" s="13"/>
      <c r="AW66" s="13"/>
      <c r="AX66" s="13">
        <v>2439</v>
      </c>
      <c r="AY66" s="23"/>
      <c r="AZ66" s="22">
        <v>0.11655954631379963</v>
      </c>
      <c r="BA66" s="22">
        <v>1.8490765171503958</v>
      </c>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26"/>
    </row>
    <row r="67" spans="1:101" x14ac:dyDescent="0.45">
      <c r="A67">
        <f t="shared" si="1"/>
        <v>63</v>
      </c>
      <c r="B67">
        <v>120</v>
      </c>
      <c r="C67" t="s">
        <v>87</v>
      </c>
      <c r="E67" s="13"/>
      <c r="F67" s="13"/>
      <c r="G67" s="13"/>
      <c r="H67" s="13"/>
      <c r="I67" s="13">
        <v>6671</v>
      </c>
      <c r="J67" s="23"/>
      <c r="K67" s="22">
        <v>0.34645823155837813</v>
      </c>
      <c r="L67" s="22">
        <v>5.4793103448275859</v>
      </c>
      <c r="M67" s="13"/>
      <c r="N67" s="13"/>
      <c r="O67" s="13"/>
      <c r="P67" s="13"/>
      <c r="Q67" s="13">
        <v>173625</v>
      </c>
      <c r="R67" s="23"/>
      <c r="S67" s="22">
        <v>8.9093275488069406</v>
      </c>
      <c r="T67" s="22">
        <v>117.90836501901141</v>
      </c>
      <c r="U67" s="13">
        <v>11525</v>
      </c>
      <c r="V67" s="23"/>
      <c r="W67" s="22">
        <v>0.58847262247838616</v>
      </c>
      <c r="X67" s="22">
        <v>7.7391304347826084</v>
      </c>
      <c r="Y67" s="13">
        <v>33848</v>
      </c>
      <c r="Z67" s="13"/>
      <c r="AA67" s="13"/>
      <c r="AB67" s="13"/>
      <c r="AC67" s="13">
        <v>11270</v>
      </c>
      <c r="AD67" s="23"/>
      <c r="AE67" s="22">
        <v>0.4507001647446458</v>
      </c>
      <c r="AF67" s="22">
        <v>7.4473684210526319</v>
      </c>
      <c r="AG67" s="13"/>
      <c r="AH67" s="13">
        <v>263510</v>
      </c>
      <c r="AI67" s="23"/>
      <c r="AJ67" s="22">
        <v>13.135253525352535</v>
      </c>
      <c r="AK67" s="22">
        <v>205.47455621301776</v>
      </c>
      <c r="AL67" s="13">
        <v>81175</v>
      </c>
      <c r="AM67" s="23"/>
      <c r="AN67" s="22">
        <v>4.5423805601317957</v>
      </c>
      <c r="AO67" s="22">
        <v>66.62555555555555</v>
      </c>
      <c r="AP67" s="13"/>
      <c r="AQ67" s="13"/>
      <c r="AR67" s="13"/>
      <c r="AS67" s="13"/>
      <c r="AT67" s="13"/>
      <c r="AU67" s="13"/>
      <c r="AV67" s="13"/>
      <c r="AW67" s="13"/>
      <c r="AX67" s="13">
        <v>2474</v>
      </c>
      <c r="AY67" s="23"/>
      <c r="AZ67" s="22">
        <v>0.11855861952292336</v>
      </c>
      <c r="BA67" s="22">
        <v>2.083108108108108</v>
      </c>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26"/>
    </row>
    <row r="68" spans="1:101" x14ac:dyDescent="0.45">
      <c r="A68">
        <f t="shared" si="1"/>
        <v>64</v>
      </c>
      <c r="B68">
        <v>54</v>
      </c>
      <c r="C68" t="s">
        <v>251</v>
      </c>
      <c r="E68" s="13"/>
      <c r="F68" s="13"/>
      <c r="G68" s="13"/>
      <c r="H68" s="13"/>
      <c r="I68" s="13">
        <v>7092</v>
      </c>
      <c r="J68" s="23"/>
      <c r="K68" s="22">
        <v>0.38811881188118813</v>
      </c>
      <c r="L68" s="22">
        <v>5.9718918918918922</v>
      </c>
      <c r="M68" s="13"/>
      <c r="N68" s="13"/>
      <c r="O68" s="13"/>
      <c r="P68" s="13"/>
      <c r="Q68" s="13">
        <v>163501</v>
      </c>
      <c r="R68" s="23"/>
      <c r="S68" s="22">
        <v>8.6729150119142169</v>
      </c>
      <c r="T68" s="22">
        <v>118.97070938215103</v>
      </c>
      <c r="U68" s="13">
        <v>11553</v>
      </c>
      <c r="V68" s="23"/>
      <c r="W68" s="22">
        <v>0.59013953488372095</v>
      </c>
      <c r="X68" s="22">
        <v>10.2888</v>
      </c>
      <c r="Y68" s="13">
        <v>34426</v>
      </c>
      <c r="Z68" s="13"/>
      <c r="AA68" s="13"/>
      <c r="AB68" s="13"/>
      <c r="AC68" s="13">
        <v>10151</v>
      </c>
      <c r="AD68" s="23"/>
      <c r="AE68" s="22">
        <v>0.56569297700435051</v>
      </c>
      <c r="AF68" s="22">
        <v>7.5818965517241379</v>
      </c>
      <c r="AG68" s="13"/>
      <c r="AH68" s="13">
        <v>266051</v>
      </c>
      <c r="AI68" s="23"/>
      <c r="AJ68" s="22">
        <v>13.389660265878877</v>
      </c>
      <c r="AK68" s="22">
        <v>206.53627450980392</v>
      </c>
      <c r="AL68" s="13">
        <v>81693</v>
      </c>
      <c r="AM68" s="23"/>
      <c r="AN68" s="22">
        <v>4.8709870987098709</v>
      </c>
      <c r="AO68" s="22">
        <v>67.278195488721806</v>
      </c>
      <c r="AP68" s="13"/>
      <c r="AQ68" s="13"/>
      <c r="AR68" s="13"/>
      <c r="AS68" s="13"/>
      <c r="AT68" s="13"/>
      <c r="AU68" s="13"/>
      <c r="AV68" s="13"/>
      <c r="AW68" s="13"/>
      <c r="AX68" s="13">
        <v>2542</v>
      </c>
      <c r="AY68" s="23"/>
      <c r="AZ68" s="22">
        <v>0.12462932454695222</v>
      </c>
      <c r="BA68" s="22">
        <v>2.1025862068965515</v>
      </c>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26"/>
    </row>
    <row r="69" spans="1:101" x14ac:dyDescent="0.45">
      <c r="A69">
        <f t="shared" si="1"/>
        <v>65</v>
      </c>
      <c r="B69">
        <v>75</v>
      </c>
      <c r="C69" t="s">
        <v>153</v>
      </c>
      <c r="E69" s="13"/>
      <c r="F69" s="13"/>
      <c r="G69" s="13"/>
      <c r="H69" s="13"/>
      <c r="I69" s="13">
        <v>7118</v>
      </c>
      <c r="J69" s="23"/>
      <c r="K69" s="22">
        <v>0.40817382307294359</v>
      </c>
      <c r="L69" s="22">
        <v>5.9834951456310677</v>
      </c>
      <c r="M69" s="13"/>
      <c r="N69" s="13"/>
      <c r="O69" s="13"/>
      <c r="P69" s="13"/>
      <c r="Q69" s="13">
        <v>159417</v>
      </c>
      <c r="R69" s="23"/>
      <c r="S69" s="22">
        <v>8.3781212841854931</v>
      </c>
      <c r="T69" s="22">
        <v>119.32095808383234</v>
      </c>
      <c r="U69" s="13">
        <v>11716</v>
      </c>
      <c r="V69" s="23"/>
      <c r="W69" s="22">
        <v>0.65467039959277173</v>
      </c>
      <c r="X69" s="22">
        <v>11.036078431372548</v>
      </c>
      <c r="Y69" s="13">
        <v>34479</v>
      </c>
      <c r="Z69" s="13"/>
      <c r="AA69" s="13"/>
      <c r="AB69" s="13"/>
      <c r="AC69" s="13">
        <v>8795</v>
      </c>
      <c r="AD69" s="23"/>
      <c r="AE69" s="22">
        <v>0.57368287095953163</v>
      </c>
      <c r="AF69" s="22">
        <v>8.7684210526315791</v>
      </c>
      <c r="AG69" s="13"/>
      <c r="AH69" s="13">
        <v>269560</v>
      </c>
      <c r="AI69" s="23"/>
      <c r="AJ69" s="22">
        <v>13.512057178371659</v>
      </c>
      <c r="AK69" s="22">
        <v>206.57593984962406</v>
      </c>
      <c r="AL69" s="13">
        <v>81739</v>
      </c>
      <c r="AM69" s="23"/>
      <c r="AN69" s="22">
        <v>5.0772529521441889</v>
      </c>
      <c r="AO69" s="22">
        <v>67.558904109589037</v>
      </c>
      <c r="AP69" s="13"/>
      <c r="AQ69" s="13"/>
      <c r="AR69" s="13"/>
      <c r="AS69" s="13"/>
      <c r="AT69" s="13"/>
      <c r="AU69" s="13"/>
      <c r="AV69" s="13"/>
      <c r="AW69" s="13"/>
      <c r="AX69" s="13">
        <v>2590</v>
      </c>
      <c r="AY69" s="23"/>
      <c r="AZ69" s="22">
        <v>0.14046511627906977</v>
      </c>
      <c r="BA69" s="22">
        <v>2.1362318840579708</v>
      </c>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26"/>
    </row>
    <row r="70" spans="1:101" x14ac:dyDescent="0.45">
      <c r="A70">
        <f t="shared" ref="A70:A101" si="2">A69+1</f>
        <v>66</v>
      </c>
      <c r="B70">
        <v>78</v>
      </c>
      <c r="C70" t="s">
        <v>281</v>
      </c>
      <c r="E70" s="13"/>
      <c r="F70" s="13"/>
      <c r="G70" s="13"/>
      <c r="H70" s="13"/>
      <c r="I70" s="13">
        <v>7609</v>
      </c>
      <c r="J70" s="23"/>
      <c r="K70" s="22">
        <v>0.4098243827946042</v>
      </c>
      <c r="L70" s="22">
        <v>6.0526315789473681</v>
      </c>
      <c r="M70" s="13"/>
      <c r="N70" s="13"/>
      <c r="O70" s="13"/>
      <c r="P70" s="13"/>
      <c r="Q70" s="13">
        <v>185421</v>
      </c>
      <c r="R70" s="23"/>
      <c r="S70" s="22">
        <v>9.3372972972972974</v>
      </c>
      <c r="T70" s="22">
        <v>119.62645161290322</v>
      </c>
      <c r="U70" s="13">
        <v>12674</v>
      </c>
      <c r="V70" s="23"/>
      <c r="W70" s="22">
        <v>0.71628340584213801</v>
      </c>
      <c r="X70" s="22">
        <v>11.24390243902439</v>
      </c>
      <c r="Y70" s="13">
        <v>37495</v>
      </c>
      <c r="Z70" s="13"/>
      <c r="AA70" s="13"/>
      <c r="AB70" s="13"/>
      <c r="AC70" s="13">
        <v>15052</v>
      </c>
      <c r="AD70" s="23"/>
      <c r="AE70" s="22">
        <v>0.59389549922400409</v>
      </c>
      <c r="AF70" s="22">
        <v>8.8800000000000008</v>
      </c>
      <c r="AG70" s="13"/>
      <c r="AH70" s="13">
        <v>272087</v>
      </c>
      <c r="AI70" s="23"/>
      <c r="AJ70" s="22">
        <v>13.850190888266734</v>
      </c>
      <c r="AK70" s="22">
        <v>209.32363636363635</v>
      </c>
      <c r="AL70" s="13">
        <v>88114</v>
      </c>
      <c r="AM70" s="23"/>
      <c r="AN70" s="22">
        <v>5.4429767441860468</v>
      </c>
      <c r="AO70" s="22">
        <v>67.875229357798162</v>
      </c>
      <c r="AP70" s="13"/>
      <c r="AQ70" s="13"/>
      <c r="AR70" s="13"/>
      <c r="AS70" s="13"/>
      <c r="AT70" s="13"/>
      <c r="AU70" s="13"/>
      <c r="AV70" s="13"/>
      <c r="AW70" s="13"/>
      <c r="AX70" s="13">
        <v>3026</v>
      </c>
      <c r="AY70" s="23"/>
      <c r="AZ70" s="22">
        <v>0.16385848816492746</v>
      </c>
      <c r="BA70" s="22">
        <v>2.5752000000000002</v>
      </c>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26"/>
    </row>
    <row r="71" spans="1:101" x14ac:dyDescent="0.45">
      <c r="A71">
        <f t="shared" si="2"/>
        <v>67</v>
      </c>
      <c r="B71">
        <v>65</v>
      </c>
      <c r="C71" t="s">
        <v>377</v>
      </c>
      <c r="E71" s="13"/>
      <c r="F71" s="13"/>
      <c r="G71" s="13"/>
      <c r="H71" s="13"/>
      <c r="I71" s="13">
        <v>7693</v>
      </c>
      <c r="J71" s="23"/>
      <c r="K71" s="22">
        <v>0.41514342895263506</v>
      </c>
      <c r="L71" s="22">
        <v>6.0941176470588232</v>
      </c>
      <c r="M71" s="13"/>
      <c r="N71" s="13"/>
      <c r="O71" s="13"/>
      <c r="P71" s="13"/>
      <c r="Q71" s="13">
        <v>193770</v>
      </c>
      <c r="R71" s="23"/>
      <c r="S71" s="22">
        <v>9.6147710487444602</v>
      </c>
      <c r="T71" s="22">
        <v>120.7248</v>
      </c>
      <c r="U71" s="13">
        <v>12861</v>
      </c>
      <c r="V71" s="23"/>
      <c r="W71" s="22">
        <v>0.73281295172015037</v>
      </c>
      <c r="X71" s="22">
        <v>12.871710526315789</v>
      </c>
      <c r="Y71" s="13">
        <v>39468</v>
      </c>
      <c r="Z71" s="13"/>
      <c r="AA71" s="13"/>
      <c r="AB71" s="13"/>
      <c r="AC71" s="13">
        <v>23696</v>
      </c>
      <c r="AD71" s="23"/>
      <c r="AE71" s="22">
        <v>0.60485689505637463</v>
      </c>
      <c r="AF71" s="22">
        <v>9.016</v>
      </c>
      <c r="AG71" s="13"/>
      <c r="AH71" s="13">
        <v>273914</v>
      </c>
      <c r="AI71" s="23"/>
      <c r="AJ71" s="22">
        <v>13.878866474543708</v>
      </c>
      <c r="AK71" s="22">
        <v>210.65548172757474</v>
      </c>
      <c r="AL71" s="13">
        <v>90850</v>
      </c>
      <c r="AM71" s="23"/>
      <c r="AN71" s="22">
        <v>5.5590968076823257</v>
      </c>
      <c r="AO71" s="22">
        <v>69.913809523809519</v>
      </c>
      <c r="AP71" s="13"/>
      <c r="AQ71" s="13"/>
      <c r="AR71" s="13"/>
      <c r="AS71" s="13"/>
      <c r="AT71" s="13"/>
      <c r="AU71" s="13"/>
      <c r="AV71" s="13"/>
      <c r="AW71" s="13"/>
      <c r="AX71" s="13">
        <v>3083</v>
      </c>
      <c r="AY71" s="23"/>
      <c r="AZ71" s="22">
        <v>0.18572167615106053</v>
      </c>
      <c r="BA71" s="22">
        <v>3.2935779816513762</v>
      </c>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26"/>
    </row>
    <row r="72" spans="1:101" x14ac:dyDescent="0.45">
      <c r="A72">
        <f t="shared" si="2"/>
        <v>68</v>
      </c>
      <c r="B72">
        <v>5</v>
      </c>
      <c r="C72" t="s">
        <v>327</v>
      </c>
      <c r="E72" s="13"/>
      <c r="F72" s="13"/>
      <c r="G72" s="13"/>
      <c r="H72" s="13"/>
      <c r="I72" s="13">
        <v>7827</v>
      </c>
      <c r="J72" s="23"/>
      <c r="K72" s="22">
        <v>0.47812305779987568</v>
      </c>
      <c r="L72" s="22">
        <v>6.3962121212121215</v>
      </c>
      <c r="M72" s="13"/>
      <c r="N72" s="13"/>
      <c r="O72" s="13"/>
      <c r="P72" s="13"/>
      <c r="Q72" s="13">
        <v>163832</v>
      </c>
      <c r="R72" s="23"/>
      <c r="S72" s="22">
        <v>8.7452025586353948</v>
      </c>
      <c r="T72" s="22">
        <v>121.61032258064516</v>
      </c>
      <c r="U72" s="13">
        <v>13095</v>
      </c>
      <c r="V72" s="23"/>
      <c r="W72" s="22">
        <v>0.7427289522301399</v>
      </c>
      <c r="X72" s="22">
        <v>13.409174311926606</v>
      </c>
      <c r="Y72" s="13">
        <v>40492</v>
      </c>
      <c r="Z72" s="13"/>
      <c r="AA72" s="13"/>
      <c r="AB72" s="13"/>
      <c r="AC72" s="13">
        <v>10296</v>
      </c>
      <c r="AD72" s="23"/>
      <c r="AE72" s="22">
        <v>0.68539026017344895</v>
      </c>
      <c r="AF72" s="22">
        <v>9.8159292035398238</v>
      </c>
      <c r="AG72" s="13"/>
      <c r="AH72" s="13">
        <v>279671</v>
      </c>
      <c r="AI72" s="23"/>
      <c r="AJ72" s="22">
        <v>15.276044640539839</v>
      </c>
      <c r="AK72" s="22">
        <v>211.7397670549085</v>
      </c>
      <c r="AL72" s="13">
        <v>96842</v>
      </c>
      <c r="AM72" s="23"/>
      <c r="AN72" s="22">
        <v>5.5948587426826162</v>
      </c>
      <c r="AO72" s="22">
        <v>70.457894736842107</v>
      </c>
      <c r="AP72" s="13"/>
      <c r="AQ72" s="13"/>
      <c r="AR72" s="13"/>
      <c r="AS72" s="13"/>
      <c r="AT72" s="13"/>
      <c r="AU72" s="13"/>
      <c r="AV72" s="13"/>
      <c r="AW72" s="13"/>
      <c r="AX72" s="13">
        <v>3178</v>
      </c>
      <c r="AY72" s="23"/>
      <c r="AZ72" s="22">
        <v>0.23429394812680115</v>
      </c>
      <c r="BA72" s="22">
        <v>3.9478260869565216</v>
      </c>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26"/>
    </row>
    <row r="73" spans="1:101" x14ac:dyDescent="0.45">
      <c r="A73">
        <f t="shared" si="2"/>
        <v>69</v>
      </c>
      <c r="B73">
        <v>23</v>
      </c>
      <c r="C73" t="s">
        <v>191</v>
      </c>
      <c r="E73" s="13"/>
      <c r="F73" s="13"/>
      <c r="G73" s="13"/>
      <c r="H73" s="13"/>
      <c r="I73" s="13">
        <v>7917</v>
      </c>
      <c r="J73" s="23"/>
      <c r="K73" s="22">
        <v>0.5412179487179487</v>
      </c>
      <c r="L73" s="22">
        <v>6.4408000000000003</v>
      </c>
      <c r="M73" s="13"/>
      <c r="N73" s="13"/>
      <c r="O73" s="13"/>
      <c r="P73" s="13"/>
      <c r="Q73" s="13">
        <v>158351</v>
      </c>
      <c r="R73" s="23"/>
      <c r="S73" s="22">
        <v>8.3131414267834796</v>
      </c>
      <c r="T73" s="22">
        <v>121.68546511627908</v>
      </c>
      <c r="U73" s="13">
        <v>13823</v>
      </c>
      <c r="V73" s="23"/>
      <c r="W73" s="22">
        <v>0.75613036730470773</v>
      </c>
      <c r="X73" s="22">
        <v>13.701621621621621</v>
      </c>
      <c r="Y73" s="13">
        <v>43510</v>
      </c>
      <c r="Z73" s="13"/>
      <c r="AA73" s="13"/>
      <c r="AB73" s="13"/>
      <c r="AC73" s="13">
        <v>8358</v>
      </c>
      <c r="AD73" s="23"/>
      <c r="AE73" s="22">
        <v>0.74477981197427012</v>
      </c>
      <c r="AF73" s="22">
        <v>10.532110091743119</v>
      </c>
      <c r="AG73" s="13"/>
      <c r="AH73" s="13">
        <v>292255</v>
      </c>
      <c r="AI73" s="23"/>
      <c r="AJ73" s="22">
        <v>15.925557955363571</v>
      </c>
      <c r="AK73" s="22">
        <v>212.10634146341462</v>
      </c>
      <c r="AL73" s="13">
        <v>98413</v>
      </c>
      <c r="AM73" s="23"/>
      <c r="AN73" s="22">
        <v>5.6550072992700731</v>
      </c>
      <c r="AO73" s="22">
        <v>75.218238021638328</v>
      </c>
      <c r="AP73" s="13"/>
      <c r="AQ73" s="13"/>
      <c r="AR73" s="13"/>
      <c r="AS73" s="13"/>
      <c r="AT73" s="13"/>
      <c r="AU73" s="13"/>
      <c r="AV73" s="13"/>
      <c r="AW73" s="13"/>
      <c r="AX73" s="13">
        <v>3219</v>
      </c>
      <c r="AY73" s="23"/>
      <c r="AZ73" s="22">
        <v>0.27024683122081389</v>
      </c>
      <c r="BA73" s="22">
        <v>3.9736842105263159</v>
      </c>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26"/>
    </row>
    <row r="74" spans="1:101" x14ac:dyDescent="0.45">
      <c r="A74">
        <f t="shared" si="2"/>
        <v>70</v>
      </c>
      <c r="B74">
        <v>73</v>
      </c>
      <c r="C74" t="s">
        <v>167</v>
      </c>
      <c r="E74" s="13"/>
      <c r="F74" s="13"/>
      <c r="G74" s="13"/>
      <c r="H74" s="13"/>
      <c r="I74" s="13">
        <v>7953</v>
      </c>
      <c r="J74" s="23"/>
      <c r="K74" s="22">
        <v>0.61056676272814603</v>
      </c>
      <c r="L74" s="22">
        <v>7.2270000000000003</v>
      </c>
      <c r="M74" s="13"/>
      <c r="N74" s="13"/>
      <c r="O74" s="13"/>
      <c r="P74" s="13"/>
      <c r="Q74" s="13">
        <v>195306</v>
      </c>
      <c r="R74" s="23"/>
      <c r="S74" s="22">
        <v>9.6638297872340431</v>
      </c>
      <c r="T74" s="22">
        <v>122.99882697947214</v>
      </c>
      <c r="U74" s="13">
        <v>14071</v>
      </c>
      <c r="V74" s="23"/>
      <c r="W74" s="22">
        <v>1.0155722813392163</v>
      </c>
      <c r="X74" s="22">
        <v>14.269565217391305</v>
      </c>
      <c r="Y74" s="13">
        <v>46890</v>
      </c>
      <c r="Z74" s="13"/>
      <c r="AA74" s="13"/>
      <c r="AB74" s="13"/>
      <c r="AC74" s="13">
        <v>27547</v>
      </c>
      <c r="AD74" s="23"/>
      <c r="AE74" s="22">
        <v>0.84486071085494718</v>
      </c>
      <c r="AF74" s="22">
        <v>11.309189189189189</v>
      </c>
      <c r="AG74" s="13"/>
      <c r="AH74" s="13">
        <v>294293</v>
      </c>
      <c r="AI74" s="23"/>
      <c r="AJ74" s="22">
        <v>17.27948717948718</v>
      </c>
      <c r="AK74" s="22">
        <v>214.56870129870128</v>
      </c>
      <c r="AL74" s="13">
        <v>101582</v>
      </c>
      <c r="AM74" s="23"/>
      <c r="AN74" s="22">
        <v>6.4311594202898554</v>
      </c>
      <c r="AO74" s="22">
        <v>77.696491228070172</v>
      </c>
      <c r="AP74" s="13"/>
      <c r="AQ74" s="13"/>
      <c r="AR74" s="13"/>
      <c r="AS74" s="13"/>
      <c r="AT74" s="13"/>
      <c r="AU74" s="13"/>
      <c r="AV74" s="13"/>
      <c r="AW74" s="13"/>
      <c r="AX74" s="13">
        <v>3504</v>
      </c>
      <c r="AY74" s="23"/>
      <c r="AZ74" s="22">
        <v>0.28545822492049727</v>
      </c>
      <c r="BA74" s="22">
        <v>4.3787610619469026</v>
      </c>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26"/>
    </row>
    <row r="75" spans="1:101" x14ac:dyDescent="0.45">
      <c r="A75">
        <f t="shared" si="2"/>
        <v>71</v>
      </c>
      <c r="B75">
        <v>11</v>
      </c>
      <c r="C75" t="s">
        <v>101</v>
      </c>
      <c r="E75" s="13"/>
      <c r="F75" s="13"/>
      <c r="G75" s="13"/>
      <c r="H75" s="13"/>
      <c r="I75" s="13">
        <v>8051</v>
      </c>
      <c r="J75" s="23"/>
      <c r="K75" s="22">
        <v>0.64077189510143495</v>
      </c>
      <c r="L75" s="22">
        <v>7.238532110091743</v>
      </c>
      <c r="M75" s="13"/>
      <c r="N75" s="13"/>
      <c r="O75" s="13"/>
      <c r="P75" s="13"/>
      <c r="Q75" s="13">
        <v>169757</v>
      </c>
      <c r="R75" s="23"/>
      <c r="S75" s="22">
        <v>8.8637701872230963</v>
      </c>
      <c r="T75" s="22">
        <v>123.18692307692308</v>
      </c>
      <c r="U75" s="13">
        <v>16410</v>
      </c>
      <c r="V75" s="23"/>
      <c r="W75" s="22">
        <v>1.1408272181454302</v>
      </c>
      <c r="X75" s="22">
        <v>16.694736842105264</v>
      </c>
      <c r="Y75" s="13">
        <v>47782</v>
      </c>
      <c r="Z75" s="13"/>
      <c r="AA75" s="13"/>
      <c r="AB75" s="13"/>
      <c r="AC75" s="13">
        <v>10910</v>
      </c>
      <c r="AD75" s="23"/>
      <c r="AE75" s="22">
        <v>0.94763000460193281</v>
      </c>
      <c r="AF75" s="22">
        <v>12.158579881656804</v>
      </c>
      <c r="AG75" s="13"/>
      <c r="AH75" s="13">
        <v>305794</v>
      </c>
      <c r="AI75" s="23"/>
      <c r="AJ75" s="22">
        <v>17.410860561435804</v>
      </c>
      <c r="AK75" s="22">
        <v>217.6696</v>
      </c>
      <c r="AL75" s="13">
        <v>104439</v>
      </c>
      <c r="AM75" s="23"/>
      <c r="AN75" s="22">
        <v>6.5728727885425444</v>
      </c>
      <c r="AO75" s="22">
        <v>79.12045454545455</v>
      </c>
      <c r="AP75" s="13"/>
      <c r="AQ75" s="13"/>
      <c r="AR75" s="13"/>
      <c r="AS75" s="13"/>
      <c r="AT75" s="13"/>
      <c r="AU75" s="13"/>
      <c r="AV75" s="13"/>
      <c r="AW75" s="13"/>
      <c r="AX75" s="13">
        <v>4051</v>
      </c>
      <c r="AY75" s="23"/>
      <c r="AZ75" s="22">
        <v>0.29249884951679705</v>
      </c>
      <c r="BA75" s="22">
        <v>4.794082840236686</v>
      </c>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26"/>
    </row>
    <row r="76" spans="1:101" x14ac:dyDescent="0.45">
      <c r="A76">
        <f t="shared" si="2"/>
        <v>72</v>
      </c>
      <c r="B76">
        <v>96</v>
      </c>
      <c r="C76" t="s">
        <v>111</v>
      </c>
      <c r="E76" s="13"/>
      <c r="F76" s="13"/>
      <c r="G76" s="13"/>
      <c r="H76" s="13"/>
      <c r="I76" s="13">
        <v>8443</v>
      </c>
      <c r="J76" s="23"/>
      <c r="K76" s="22">
        <v>0.65501066098081029</v>
      </c>
      <c r="L76" s="22">
        <v>7.3644970414201181</v>
      </c>
      <c r="M76" s="13"/>
      <c r="N76" s="13"/>
      <c r="O76" s="13"/>
      <c r="P76" s="13"/>
      <c r="Q76" s="13">
        <v>208580</v>
      </c>
      <c r="R76" s="23"/>
      <c r="S76" s="22">
        <v>9.6828454031843858</v>
      </c>
      <c r="T76" s="22">
        <v>123.52585365853659</v>
      </c>
      <c r="U76" s="13">
        <v>17079</v>
      </c>
      <c r="V76" s="23"/>
      <c r="W76" s="22">
        <v>1.486413043478261</v>
      </c>
      <c r="X76" s="22">
        <v>19.016500000000001</v>
      </c>
      <c r="Y76" s="13">
        <v>49123</v>
      </c>
      <c r="Z76" s="13"/>
      <c r="AA76" s="13"/>
      <c r="AB76" s="13"/>
      <c r="AC76" s="13">
        <v>29398</v>
      </c>
      <c r="AD76" s="23"/>
      <c r="AE76" s="22">
        <v>1.1825159914712153</v>
      </c>
      <c r="AF76" s="22">
        <v>12.790062111801243</v>
      </c>
      <c r="AG76" s="13"/>
      <c r="AH76" s="13">
        <v>312350</v>
      </c>
      <c r="AI76" s="23"/>
      <c r="AJ76" s="22">
        <v>17.548546315077754</v>
      </c>
      <c r="AK76" s="22">
        <v>218.59824046920821</v>
      </c>
      <c r="AL76" s="13">
        <v>107096</v>
      </c>
      <c r="AM76" s="23"/>
      <c r="AN76" s="22">
        <v>6.694807692307692</v>
      </c>
      <c r="AO76" s="22">
        <v>79.138461538461542</v>
      </c>
      <c r="AP76" s="13"/>
      <c r="AQ76" s="13"/>
      <c r="AR76" s="13"/>
      <c r="AS76" s="13"/>
      <c r="AT76" s="13"/>
      <c r="AU76" s="13"/>
      <c r="AV76" s="13"/>
      <c r="AW76" s="13"/>
      <c r="AX76" s="13">
        <v>4937</v>
      </c>
      <c r="AY76" s="23"/>
      <c r="AZ76" s="22">
        <v>0.40493122242408514</v>
      </c>
      <c r="BA76" s="22">
        <v>4.9692753623188404</v>
      </c>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26"/>
    </row>
    <row r="77" spans="1:101" x14ac:dyDescent="0.45">
      <c r="A77">
        <f t="shared" si="2"/>
        <v>73</v>
      </c>
      <c r="B77">
        <v>38</v>
      </c>
      <c r="C77" t="s">
        <v>411</v>
      </c>
      <c r="E77" s="13"/>
      <c r="F77" s="13"/>
      <c r="G77" s="13"/>
      <c r="H77" s="13"/>
      <c r="I77" s="13">
        <v>12950</v>
      </c>
      <c r="J77" s="23"/>
      <c r="K77" s="22">
        <v>0.65513115508513575</v>
      </c>
      <c r="L77" s="22">
        <v>7.5053658536585361</v>
      </c>
      <c r="M77" s="13"/>
      <c r="N77" s="13"/>
      <c r="O77" s="13"/>
      <c r="P77" s="13"/>
      <c r="Q77" s="13">
        <v>183632</v>
      </c>
      <c r="R77" s="23"/>
      <c r="S77" s="22">
        <v>9.0891539528432741</v>
      </c>
      <c r="T77" s="22">
        <v>124.91094890510949</v>
      </c>
      <c r="U77" s="13">
        <v>17101</v>
      </c>
      <c r="V77" s="23"/>
      <c r="W77" s="22">
        <v>1.5525354969574037</v>
      </c>
      <c r="X77" s="22">
        <v>19.285217391304347</v>
      </c>
      <c r="Y77" s="13">
        <v>51494</v>
      </c>
      <c r="Z77" s="13"/>
      <c r="AA77" s="13"/>
      <c r="AB77" s="13"/>
      <c r="AC77" s="13">
        <v>11457</v>
      </c>
      <c r="AD77" s="23"/>
      <c r="AE77" s="22">
        <v>1.2300025953802232</v>
      </c>
      <c r="AF77" s="22">
        <v>14.5625</v>
      </c>
      <c r="AG77" s="13"/>
      <c r="AH77" s="13">
        <v>332304</v>
      </c>
      <c r="AI77" s="23"/>
      <c r="AJ77" s="22">
        <v>17.776276512175961</v>
      </c>
      <c r="AK77" s="22">
        <v>219.97294685990337</v>
      </c>
      <c r="AL77" s="13">
        <v>109013</v>
      </c>
      <c r="AM77" s="23"/>
      <c r="AN77" s="22">
        <v>6.7903419472722524</v>
      </c>
      <c r="AO77" s="22">
        <v>79.700487804878051</v>
      </c>
      <c r="AP77" s="13"/>
      <c r="AQ77" s="13"/>
      <c r="AR77" s="13"/>
      <c r="AS77" s="13"/>
      <c r="AT77" s="13"/>
      <c r="AU77" s="13"/>
      <c r="AV77" s="13"/>
      <c r="AW77" s="13"/>
      <c r="AX77" s="13">
        <v>7801</v>
      </c>
      <c r="AY77" s="23"/>
      <c r="AZ77" s="22">
        <v>0.52750533049040516</v>
      </c>
      <c r="BA77" s="22">
        <v>5.1322368421052635</v>
      </c>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26"/>
    </row>
    <row r="78" spans="1:101" x14ac:dyDescent="0.45">
      <c r="A78">
        <f t="shared" si="2"/>
        <v>74</v>
      </c>
      <c r="B78">
        <v>74</v>
      </c>
      <c r="C78" t="s">
        <v>185</v>
      </c>
      <c r="E78" s="13"/>
      <c r="F78" s="13"/>
      <c r="G78" s="13"/>
      <c r="H78" s="13"/>
      <c r="I78" s="13">
        <v>13043</v>
      </c>
      <c r="J78" s="23"/>
      <c r="K78" s="22">
        <v>0.75458104933437742</v>
      </c>
      <c r="L78" s="22">
        <v>8.684341637010677</v>
      </c>
      <c r="M78" s="13"/>
      <c r="N78" s="13"/>
      <c r="O78" s="13"/>
      <c r="P78" s="13"/>
      <c r="Q78" s="13">
        <v>211195</v>
      </c>
      <c r="R78" s="23"/>
      <c r="S78" s="22">
        <v>9.9119552179128352</v>
      </c>
      <c r="T78" s="22">
        <v>125.50212765957447</v>
      </c>
      <c r="U78" s="13">
        <v>19565</v>
      </c>
      <c r="V78" s="23"/>
      <c r="W78" s="22">
        <v>1.5719282098481362</v>
      </c>
      <c r="X78" s="22">
        <v>20.019523809523811</v>
      </c>
      <c r="Y78" s="13">
        <v>52069</v>
      </c>
      <c r="Z78" s="13"/>
      <c r="AA78" s="13"/>
      <c r="AB78" s="13"/>
      <c r="AC78" s="13">
        <v>38905</v>
      </c>
      <c r="AD78" s="23"/>
      <c r="AE78" s="22">
        <v>1.4958079783637592</v>
      </c>
      <c r="AF78" s="22">
        <v>15.589473684210526</v>
      </c>
      <c r="AG78" s="13"/>
      <c r="AH78" s="13">
        <v>332660</v>
      </c>
      <c r="AI78" s="23"/>
      <c r="AJ78" s="22">
        <v>17.981739130434782</v>
      </c>
      <c r="AK78" s="22">
        <v>221.31290322580645</v>
      </c>
      <c r="AL78" s="13">
        <v>109453</v>
      </c>
      <c r="AM78" s="23"/>
      <c r="AN78" s="22">
        <v>6.8442845280929978</v>
      </c>
      <c r="AO78" s="22">
        <v>83.480865224625617</v>
      </c>
      <c r="AP78" s="13"/>
      <c r="AQ78" s="13"/>
      <c r="AR78" s="13"/>
      <c r="AS78" s="13"/>
      <c r="AT78" s="13"/>
      <c r="AU78" s="13"/>
      <c r="AV78" s="13"/>
      <c r="AW78" s="13"/>
      <c r="AX78" s="13">
        <v>7912</v>
      </c>
      <c r="AY78" s="23"/>
      <c r="AZ78" s="22">
        <v>0.55064232589587558</v>
      </c>
      <c r="BA78" s="22">
        <v>5.3372972972972974</v>
      </c>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26"/>
    </row>
    <row r="79" spans="1:101" x14ac:dyDescent="0.45">
      <c r="A79">
        <f t="shared" si="2"/>
        <v>75</v>
      </c>
      <c r="B79">
        <v>32</v>
      </c>
      <c r="C79" t="s">
        <v>469</v>
      </c>
      <c r="E79" s="13"/>
      <c r="F79" s="13"/>
      <c r="G79" s="13"/>
      <c r="H79" s="13"/>
      <c r="I79" s="13">
        <v>13979</v>
      </c>
      <c r="J79" s="23"/>
      <c r="K79" s="22">
        <v>0.82507137295613808</v>
      </c>
      <c r="L79" s="22">
        <v>8.8422360248447198</v>
      </c>
      <c r="M79" s="13"/>
      <c r="N79" s="13"/>
      <c r="O79" s="13"/>
      <c r="P79" s="13"/>
      <c r="Q79" s="13">
        <v>162741</v>
      </c>
      <c r="R79" s="23"/>
      <c r="S79" s="22">
        <v>8.6522650439486135</v>
      </c>
      <c r="T79" s="22">
        <v>127.57350993377483</v>
      </c>
      <c r="U79" s="13">
        <v>22962</v>
      </c>
      <c r="V79" s="23"/>
      <c r="W79" s="22">
        <v>1.9808333333333332</v>
      </c>
      <c r="X79" s="22">
        <v>20.054148471615722</v>
      </c>
      <c r="Y79" s="13">
        <v>52967</v>
      </c>
      <c r="Z79" s="13"/>
      <c r="AA79" s="13"/>
      <c r="AB79" s="13"/>
      <c r="AC79" s="13">
        <v>9102</v>
      </c>
      <c r="AD79" s="23"/>
      <c r="AE79" s="22">
        <v>1.5204907334899505</v>
      </c>
      <c r="AF79" s="22">
        <v>15.969275362318841</v>
      </c>
      <c r="AG79" s="13"/>
      <c r="AH79" s="13">
        <v>337176</v>
      </c>
      <c r="AI79" s="23"/>
      <c r="AJ79" s="22">
        <v>18.3059253458627</v>
      </c>
      <c r="AK79" s="22">
        <v>222.15277777777777</v>
      </c>
      <c r="AL79" s="13">
        <v>109911</v>
      </c>
      <c r="AM79" s="23"/>
      <c r="AN79" s="22">
        <v>7.4004732927653816</v>
      </c>
      <c r="AO79" s="22">
        <v>84.325000000000003</v>
      </c>
      <c r="AP79" s="13"/>
      <c r="AQ79" s="13"/>
      <c r="AR79" s="13"/>
      <c r="AS79" s="13"/>
      <c r="AT79" s="13"/>
      <c r="AU79" s="13"/>
      <c r="AV79" s="13"/>
      <c r="AW79" s="13"/>
      <c r="AX79" s="13">
        <v>8144</v>
      </c>
      <c r="AY79" s="23"/>
      <c r="AZ79" s="22">
        <v>0.71666666666666667</v>
      </c>
      <c r="BA79" s="22">
        <v>6.88</v>
      </c>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26"/>
    </row>
    <row r="80" spans="1:101" x14ac:dyDescent="0.45">
      <c r="A80">
        <f t="shared" si="2"/>
        <v>76</v>
      </c>
      <c r="B80">
        <v>58</v>
      </c>
      <c r="C80" t="s">
        <v>487</v>
      </c>
      <c r="E80" s="13"/>
      <c r="F80" s="13"/>
      <c r="G80" s="13"/>
      <c r="H80" s="13"/>
      <c r="I80" s="13">
        <v>14454</v>
      </c>
      <c r="J80" s="23"/>
      <c r="K80" s="22">
        <v>0.89592625631876299</v>
      </c>
      <c r="L80" s="22">
        <v>9.8328571428571436</v>
      </c>
      <c r="M80" s="13"/>
      <c r="N80" s="13"/>
      <c r="O80" s="13"/>
      <c r="P80" s="13"/>
      <c r="Q80" s="13">
        <v>206223</v>
      </c>
      <c r="R80" s="23"/>
      <c r="S80" s="22">
        <v>9.678322925958966</v>
      </c>
      <c r="T80" s="22">
        <v>128.63132530120481</v>
      </c>
      <c r="U80" s="13">
        <v>30901</v>
      </c>
      <c r="V80" s="23"/>
      <c r="W80" s="22">
        <v>1.985539023753589</v>
      </c>
      <c r="X80" s="22">
        <v>20.237869822485209</v>
      </c>
      <c r="Y80" s="13">
        <v>54340</v>
      </c>
      <c r="Z80" s="13"/>
      <c r="AA80" s="13"/>
      <c r="AB80" s="13"/>
      <c r="AC80" s="13">
        <v>29125</v>
      </c>
      <c r="AD80" s="23"/>
      <c r="AE80" s="22">
        <v>1.8844871794871796</v>
      </c>
      <c r="AF80" s="22">
        <v>18.221739130434784</v>
      </c>
      <c r="AG80" s="13"/>
      <c r="AH80" s="13">
        <v>338001</v>
      </c>
      <c r="AI80" s="23"/>
      <c r="AJ80" s="22">
        <v>18.394907279269304</v>
      </c>
      <c r="AK80" s="22">
        <v>222.56330275229357</v>
      </c>
      <c r="AL80" s="13">
        <v>110289</v>
      </c>
      <c r="AM80" s="23"/>
      <c r="AN80" s="22">
        <v>7.4632946821271489</v>
      </c>
      <c r="AO80" s="22">
        <v>84.397269624573383</v>
      </c>
      <c r="AP80" s="13"/>
      <c r="AQ80" s="13"/>
      <c r="AR80" s="13"/>
      <c r="AS80" s="13"/>
      <c r="AT80" s="13"/>
      <c r="AU80" s="13"/>
      <c r="AV80" s="13"/>
      <c r="AW80" s="13"/>
      <c r="AX80" s="13">
        <v>8572</v>
      </c>
      <c r="AY80" s="23"/>
      <c r="AZ80" s="22">
        <v>0.72337552742616029</v>
      </c>
      <c r="BA80" s="22">
        <v>7.1126637554585157</v>
      </c>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26"/>
    </row>
    <row r="81" spans="1:101" x14ac:dyDescent="0.45">
      <c r="A81">
        <f t="shared" si="2"/>
        <v>77</v>
      </c>
      <c r="B81">
        <v>56</v>
      </c>
      <c r="C81" t="s">
        <v>401</v>
      </c>
      <c r="E81" s="13"/>
      <c r="F81" s="13"/>
      <c r="G81" s="13"/>
      <c r="H81" s="13"/>
      <c r="I81" s="13">
        <v>15065</v>
      </c>
      <c r="J81" s="23"/>
      <c r="K81" s="22">
        <v>0.94516565246788375</v>
      </c>
      <c r="L81" s="22">
        <v>9.8957393483709275</v>
      </c>
      <c r="M81" s="13"/>
      <c r="N81" s="13"/>
      <c r="O81" s="13"/>
      <c r="P81" s="13"/>
      <c r="Q81" s="13">
        <v>209713</v>
      </c>
      <c r="R81" s="23"/>
      <c r="S81" s="22">
        <v>9.83391304347826</v>
      </c>
      <c r="T81" s="22">
        <v>128.8923076923077</v>
      </c>
      <c r="U81" s="13">
        <v>33267</v>
      </c>
      <c r="V81" s="23"/>
      <c r="W81" s="22">
        <v>2.159611650485437</v>
      </c>
      <c r="X81" s="22">
        <v>20.461818181818181</v>
      </c>
      <c r="Y81" s="13">
        <v>54584</v>
      </c>
      <c r="Z81" s="13"/>
      <c r="AA81" s="13"/>
      <c r="AB81" s="13"/>
      <c r="AC81" s="13">
        <v>38017</v>
      </c>
      <c r="AD81" s="23"/>
      <c r="AE81" s="22">
        <v>1.8980978260869565</v>
      </c>
      <c r="AF81" s="22">
        <v>19.321397379912664</v>
      </c>
      <c r="AG81" s="13"/>
      <c r="AH81" s="13">
        <v>338679</v>
      </c>
      <c r="AI81" s="23"/>
      <c r="AJ81" s="22">
        <v>18.714583333333334</v>
      </c>
      <c r="AK81" s="22">
        <v>222.63980582524272</v>
      </c>
      <c r="AL81" s="13">
        <v>117030</v>
      </c>
      <c r="AM81" s="23"/>
      <c r="AN81" s="22">
        <v>7.4878661087866112</v>
      </c>
      <c r="AO81" s="22">
        <v>84.611691542288554</v>
      </c>
      <c r="AP81" s="13"/>
      <c r="AQ81" s="13"/>
      <c r="AR81" s="13"/>
      <c r="AS81" s="13"/>
      <c r="AT81" s="13"/>
      <c r="AU81" s="13"/>
      <c r="AV81" s="13"/>
      <c r="AW81" s="13"/>
      <c r="AX81" s="13">
        <v>14671</v>
      </c>
      <c r="AY81" s="23"/>
      <c r="AZ81" s="22">
        <v>0.76590968415557292</v>
      </c>
      <c r="BA81" s="22">
        <v>7.3354999999999997</v>
      </c>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26"/>
    </row>
    <row r="82" spans="1:101" x14ac:dyDescent="0.45">
      <c r="A82">
        <f t="shared" si="2"/>
        <v>78</v>
      </c>
      <c r="B82">
        <v>38</v>
      </c>
      <c r="C82" t="s">
        <v>471</v>
      </c>
      <c r="E82" s="13"/>
      <c r="F82" s="13"/>
      <c r="G82" s="13"/>
      <c r="H82" s="13"/>
      <c r="I82" s="13">
        <v>15895</v>
      </c>
      <c r="J82" s="23"/>
      <c r="K82" s="22">
        <v>0.9757297081167533</v>
      </c>
      <c r="L82" s="22">
        <v>10.248299319727892</v>
      </c>
      <c r="M82" s="13"/>
      <c r="N82" s="13"/>
      <c r="O82" s="13"/>
      <c r="P82" s="13"/>
      <c r="Q82" s="13">
        <v>191456</v>
      </c>
      <c r="R82" s="23"/>
      <c r="S82" s="22">
        <v>9.5319884726224782</v>
      </c>
      <c r="T82" s="22">
        <v>130.73851992409868</v>
      </c>
      <c r="U82" s="13">
        <v>38033</v>
      </c>
      <c r="V82" s="23"/>
      <c r="W82" s="22">
        <v>2.1944090783282593</v>
      </c>
      <c r="X82" s="22">
        <v>21.216149068322981</v>
      </c>
      <c r="Y82" s="13">
        <v>55272</v>
      </c>
      <c r="Z82" s="13"/>
      <c r="AA82" s="13"/>
      <c r="AB82" s="13"/>
      <c r="AC82" s="13">
        <v>22123</v>
      </c>
      <c r="AD82" s="23"/>
      <c r="AE82" s="22">
        <v>1.9374962830805829</v>
      </c>
      <c r="AF82" s="22">
        <v>19.649768160741885</v>
      </c>
      <c r="AG82" s="13"/>
      <c r="AH82" s="13">
        <v>339438</v>
      </c>
      <c r="AI82" s="23"/>
      <c r="AJ82" s="22">
        <v>18.856401673640168</v>
      </c>
      <c r="AK82" s="22">
        <v>225.4200286123033</v>
      </c>
      <c r="AL82" s="13">
        <v>123642</v>
      </c>
      <c r="AM82" s="23"/>
      <c r="AN82" s="22">
        <v>7.6236005256241786</v>
      </c>
      <c r="AO82" s="22">
        <v>86.081777777777774</v>
      </c>
      <c r="AP82" s="13"/>
      <c r="AQ82" s="13"/>
      <c r="AR82" s="13"/>
      <c r="AS82" s="13"/>
      <c r="AT82" s="13"/>
      <c r="AU82" s="13"/>
      <c r="AV82" s="13"/>
      <c r="AW82" s="13"/>
      <c r="AX82" s="13">
        <v>16141</v>
      </c>
      <c r="AY82" s="23"/>
      <c r="AZ82" s="22">
        <v>0.89547850208044388</v>
      </c>
      <c r="BA82" s="22">
        <v>8.1069551777434317</v>
      </c>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26"/>
    </row>
    <row r="83" spans="1:101" x14ac:dyDescent="0.45">
      <c r="A83">
        <f t="shared" si="2"/>
        <v>79</v>
      </c>
      <c r="B83">
        <v>41</v>
      </c>
      <c r="C83" t="s">
        <v>275</v>
      </c>
      <c r="E83" s="13"/>
      <c r="F83" s="13"/>
      <c r="G83" s="13"/>
      <c r="H83" s="13"/>
      <c r="I83" s="13">
        <v>18975</v>
      </c>
      <c r="J83" s="23"/>
      <c r="K83" s="22">
        <v>1.1013668061366806</v>
      </c>
      <c r="L83" s="22">
        <v>10.457236842105264</v>
      </c>
      <c r="M83" s="13"/>
      <c r="N83" s="13"/>
      <c r="O83" s="13"/>
      <c r="P83" s="13"/>
      <c r="Q83" s="13">
        <v>168218</v>
      </c>
      <c r="R83" s="23"/>
      <c r="S83" s="22">
        <v>8.8340864714086464</v>
      </c>
      <c r="T83" s="22">
        <v>130.92567567567568</v>
      </c>
      <c r="U83" s="13">
        <v>38927</v>
      </c>
      <c r="V83" s="23"/>
      <c r="W83" s="22">
        <v>2.2122437517551248</v>
      </c>
      <c r="X83" s="22">
        <v>23.176991150442479</v>
      </c>
      <c r="Y83" s="13">
        <v>56199</v>
      </c>
      <c r="Z83" s="13"/>
      <c r="AA83" s="13"/>
      <c r="AB83" s="13"/>
      <c r="AC83" s="13">
        <v>10461</v>
      </c>
      <c r="AD83" s="23"/>
      <c r="AE83" s="22">
        <v>2.1351867452962652</v>
      </c>
      <c r="AF83" s="22">
        <v>19.74909090909091</v>
      </c>
      <c r="AG83" s="13"/>
      <c r="AH83" s="13">
        <v>344049</v>
      </c>
      <c r="AI83" s="23"/>
      <c r="AJ83" s="22">
        <v>19.02156697556866</v>
      </c>
      <c r="AK83" s="22">
        <v>225.56813186813187</v>
      </c>
      <c r="AL83" s="13">
        <v>130069</v>
      </c>
      <c r="AM83" s="23"/>
      <c r="AN83" s="22">
        <v>7.8652173913043475</v>
      </c>
      <c r="AO83" s="22">
        <v>86.36181818181818</v>
      </c>
      <c r="AP83" s="13"/>
      <c r="AQ83" s="13"/>
      <c r="AR83" s="13"/>
      <c r="AS83" s="13"/>
      <c r="AT83" s="13"/>
      <c r="AU83" s="13"/>
      <c r="AV83" s="13"/>
      <c r="AW83" s="13"/>
      <c r="AX83" s="13">
        <v>17353</v>
      </c>
      <c r="AY83" s="23"/>
      <c r="AZ83" s="22">
        <v>0.97461387250772258</v>
      </c>
      <c r="BA83" s="22">
        <v>8.7214559386973178</v>
      </c>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26"/>
    </row>
    <row r="84" spans="1:101" x14ac:dyDescent="0.45">
      <c r="A84">
        <f t="shared" si="2"/>
        <v>80</v>
      </c>
      <c r="B84">
        <v>7</v>
      </c>
      <c r="C84" t="s">
        <v>189</v>
      </c>
      <c r="E84" s="13"/>
      <c r="F84" s="13"/>
      <c r="G84" s="13"/>
      <c r="H84" s="13"/>
      <c r="I84" s="13">
        <v>19742</v>
      </c>
      <c r="J84" s="23"/>
      <c r="K84" s="22">
        <v>1.1528369775809577</v>
      </c>
      <c r="L84" s="22">
        <v>10.652487562189055</v>
      </c>
      <c r="M84" s="13"/>
      <c r="N84" s="13"/>
      <c r="O84" s="13"/>
      <c r="P84" s="13"/>
      <c r="Q84" s="13">
        <v>209299</v>
      </c>
      <c r="R84" s="23"/>
      <c r="S84" s="22">
        <v>9.7180231489987143</v>
      </c>
      <c r="T84" s="22">
        <v>131.82956521739129</v>
      </c>
      <c r="U84" s="13">
        <v>39389</v>
      </c>
      <c r="V84" s="23"/>
      <c r="W84" s="22">
        <v>2.7024967148488832</v>
      </c>
      <c r="X84" s="22">
        <v>23.409848484848485</v>
      </c>
      <c r="Y84" s="13">
        <v>56238</v>
      </c>
      <c r="Z84" s="13"/>
      <c r="AA84" s="13"/>
      <c r="AB84" s="13"/>
      <c r="AC84" s="13">
        <v>32579</v>
      </c>
      <c r="AD84" s="23"/>
      <c r="AE84" s="22">
        <v>2.1536119568225853</v>
      </c>
      <c r="AF84" s="22">
        <v>20.309964412811389</v>
      </c>
      <c r="AG84" s="13"/>
      <c r="AH84" s="13">
        <v>345384</v>
      </c>
      <c r="AI84" s="23"/>
      <c r="AJ84" s="22">
        <v>19.161386962552012</v>
      </c>
      <c r="AK84" s="22">
        <v>226.64285714285714</v>
      </c>
      <c r="AL84" s="13">
        <v>134220</v>
      </c>
      <c r="AM84" s="23"/>
      <c r="AN84" s="22">
        <v>7.9055201109570046</v>
      </c>
      <c r="AO84" s="22">
        <v>87.928799999999995</v>
      </c>
      <c r="AP84" s="13"/>
      <c r="AQ84" s="13"/>
      <c r="AR84" s="13"/>
      <c r="AS84" s="13"/>
      <c r="AT84" s="13"/>
      <c r="AU84" s="13"/>
      <c r="AV84" s="13"/>
      <c r="AW84" s="13"/>
      <c r="AX84" s="13">
        <v>17514</v>
      </c>
      <c r="AY84" s="23"/>
      <c r="AZ84" s="22">
        <v>1.0007749792416274</v>
      </c>
      <c r="BA84" s="22">
        <v>9.0145454545454538</v>
      </c>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26"/>
    </row>
    <row r="85" spans="1:101" x14ac:dyDescent="0.45">
      <c r="A85">
        <f t="shared" si="2"/>
        <v>81</v>
      </c>
      <c r="B85">
        <v>65</v>
      </c>
      <c r="C85" t="s">
        <v>451</v>
      </c>
      <c r="E85" s="13"/>
      <c r="F85" s="13"/>
      <c r="G85" s="13"/>
      <c r="H85" s="13"/>
      <c r="I85" s="13">
        <v>20649</v>
      </c>
      <c r="J85" s="23"/>
      <c r="K85" s="22">
        <v>1.1605728727885425</v>
      </c>
      <c r="L85" s="22">
        <v>10.734545454545454</v>
      </c>
      <c r="M85" s="13"/>
      <c r="N85" s="13"/>
      <c r="O85" s="13"/>
      <c r="P85" s="13"/>
      <c r="Q85" s="13">
        <v>233747</v>
      </c>
      <c r="R85" s="23"/>
      <c r="S85" s="22">
        <v>9.9803025808365469</v>
      </c>
      <c r="T85" s="22">
        <v>133.39726027397259</v>
      </c>
      <c r="U85" s="13">
        <v>39642</v>
      </c>
      <c r="V85" s="23"/>
      <c r="W85" s="22">
        <v>2.7713351174546537</v>
      </c>
      <c r="X85" s="22">
        <v>23.592121212121214</v>
      </c>
      <c r="Y85" s="13">
        <v>57539</v>
      </c>
      <c r="Z85" s="13"/>
      <c r="AA85" s="13"/>
      <c r="AB85" s="13"/>
      <c r="AC85" s="13">
        <v>42055</v>
      </c>
      <c r="AD85" s="23"/>
      <c r="AE85" s="22">
        <v>2.1667128987517339</v>
      </c>
      <c r="AF85" s="22">
        <v>21.446190476190477</v>
      </c>
      <c r="AG85" s="13"/>
      <c r="AH85" s="13">
        <v>350650</v>
      </c>
      <c r="AI85" s="23"/>
      <c r="AJ85" s="22">
        <v>19.657177129148341</v>
      </c>
      <c r="AK85" s="22">
        <v>226.67510917030569</v>
      </c>
      <c r="AL85" s="13">
        <v>141856</v>
      </c>
      <c r="AM85" s="23"/>
      <c r="AN85" s="22">
        <v>8.0640748740100801</v>
      </c>
      <c r="AO85" s="22">
        <v>89.994980184940559</v>
      </c>
      <c r="AP85" s="13"/>
      <c r="AQ85" s="13"/>
      <c r="AR85" s="13"/>
      <c r="AS85" s="13"/>
      <c r="AT85" s="13"/>
      <c r="AU85" s="13"/>
      <c r="AV85" s="13"/>
      <c r="AW85" s="13"/>
      <c r="AX85" s="13">
        <v>18079</v>
      </c>
      <c r="AY85" s="23"/>
      <c r="AZ85" s="22">
        <v>1.0415700267618198</v>
      </c>
      <c r="BA85" s="22">
        <v>9.7824242424242431</v>
      </c>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26"/>
    </row>
    <row r="86" spans="1:101" x14ac:dyDescent="0.45">
      <c r="A86">
        <f t="shared" si="2"/>
        <v>82</v>
      </c>
      <c r="B86">
        <v>79</v>
      </c>
      <c r="C86" t="s">
        <v>289</v>
      </c>
      <c r="E86" s="13"/>
      <c r="F86" s="13"/>
      <c r="G86" s="13"/>
      <c r="H86" s="13"/>
      <c r="I86" s="13">
        <v>20664</v>
      </c>
      <c r="J86" s="23"/>
      <c r="K86" s="22">
        <v>1.1814311594202898</v>
      </c>
      <c r="L86" s="22">
        <v>11</v>
      </c>
      <c r="M86" s="13"/>
      <c r="N86" s="13"/>
      <c r="O86" s="13"/>
      <c r="P86" s="13"/>
      <c r="Q86" s="13">
        <v>253152</v>
      </c>
      <c r="R86" s="23"/>
      <c r="S86" s="22">
        <v>10.406263680754336</v>
      </c>
      <c r="T86" s="22">
        <v>135.94331550802139</v>
      </c>
      <c r="U86" s="13">
        <v>42041</v>
      </c>
      <c r="V86" s="23"/>
      <c r="W86" s="22">
        <v>2.7921108742004264</v>
      </c>
      <c r="X86" s="22">
        <v>27.05938566552901</v>
      </c>
      <c r="Y86" s="13">
        <v>58467</v>
      </c>
      <c r="Z86" s="13"/>
      <c r="AA86" s="13"/>
      <c r="AB86" s="13"/>
      <c r="AC86" s="13">
        <v>57071</v>
      </c>
      <c r="AD86" s="23"/>
      <c r="AE86" s="22">
        <v>2.2819272291083568</v>
      </c>
      <c r="AF86" s="22">
        <v>22.162585034013606</v>
      </c>
      <c r="AG86" s="13"/>
      <c r="AH86" s="13">
        <v>363219</v>
      </c>
      <c r="AI86" s="23"/>
      <c r="AJ86" s="22">
        <v>20.052096342551295</v>
      </c>
      <c r="AK86" s="22">
        <v>226.82866894197952</v>
      </c>
      <c r="AL86" s="13">
        <v>142497</v>
      </c>
      <c r="AM86" s="23"/>
      <c r="AN86" s="22">
        <v>8.4362771335117461</v>
      </c>
      <c r="AO86" s="22">
        <v>92.895851216022891</v>
      </c>
      <c r="AP86" s="13"/>
      <c r="AQ86" s="13"/>
      <c r="AR86" s="13"/>
      <c r="AS86" s="13"/>
      <c r="AT86" s="13"/>
      <c r="AU86" s="13"/>
      <c r="AV86" s="13"/>
      <c r="AW86" s="13"/>
      <c r="AX86" s="13">
        <v>18206</v>
      </c>
      <c r="AY86" s="23"/>
      <c r="AZ86" s="22">
        <v>1.0801542568970632</v>
      </c>
      <c r="BA86" s="22">
        <v>10.678005865102639</v>
      </c>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26"/>
    </row>
    <row r="87" spans="1:101" x14ac:dyDescent="0.45">
      <c r="A87">
        <f t="shared" si="2"/>
        <v>83</v>
      </c>
      <c r="B87">
        <v>22</v>
      </c>
      <c r="C87" t="s">
        <v>505</v>
      </c>
      <c r="E87" s="13"/>
      <c r="F87" s="13"/>
      <c r="G87" s="13"/>
      <c r="H87" s="13"/>
      <c r="I87" s="13">
        <v>20826</v>
      </c>
      <c r="J87" s="23"/>
      <c r="K87" s="22">
        <v>1.2081534772182254</v>
      </c>
      <c r="L87" s="22">
        <v>11.341739130434783</v>
      </c>
      <c r="M87" s="13"/>
      <c r="N87" s="13"/>
      <c r="O87" s="13"/>
      <c r="P87" s="13"/>
      <c r="Q87" s="13">
        <v>188525</v>
      </c>
      <c r="R87" s="23"/>
      <c r="S87" s="22">
        <v>9.3970107943537222</v>
      </c>
      <c r="T87" s="22">
        <v>137.11475409836066</v>
      </c>
      <c r="U87" s="13">
        <v>46600</v>
      </c>
      <c r="V87" s="23"/>
      <c r="W87" s="22">
        <v>2.807341772151899</v>
      </c>
      <c r="X87" s="22">
        <v>28.02205513784461</v>
      </c>
      <c r="Y87" s="13">
        <v>62751</v>
      </c>
      <c r="Z87" s="13"/>
      <c r="AA87" s="13"/>
      <c r="AB87" s="13"/>
      <c r="AC87" s="13">
        <v>20955</v>
      </c>
      <c r="AD87" s="23"/>
      <c r="AE87" s="22">
        <v>2.3246413502109706</v>
      </c>
      <c r="AF87" s="22">
        <v>22.27121212121212</v>
      </c>
      <c r="AG87" s="13"/>
      <c r="AH87" s="13">
        <v>372710</v>
      </c>
      <c r="AI87" s="23"/>
      <c r="AJ87" s="22">
        <v>21.384914586070959</v>
      </c>
      <c r="AK87" s="22">
        <v>227.15297225891678</v>
      </c>
      <c r="AL87" s="13">
        <v>145039</v>
      </c>
      <c r="AM87" s="23"/>
      <c r="AN87" s="22">
        <v>8.4478868496379853</v>
      </c>
      <c r="AO87" s="22">
        <v>93.220671834625321</v>
      </c>
      <c r="AP87" s="13"/>
      <c r="AQ87" s="13"/>
      <c r="AR87" s="13"/>
      <c r="AS87" s="13"/>
      <c r="AT87" s="13"/>
      <c r="AU87" s="13"/>
      <c r="AV87" s="13"/>
      <c r="AW87" s="13"/>
      <c r="AX87" s="13">
        <v>20955</v>
      </c>
      <c r="AY87" s="23"/>
      <c r="AZ87" s="22">
        <v>1.2472010512483573</v>
      </c>
      <c r="BA87" s="22">
        <v>11.613333333333333</v>
      </c>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26"/>
    </row>
    <row r="88" spans="1:101" x14ac:dyDescent="0.45">
      <c r="A88">
        <f t="shared" si="2"/>
        <v>84</v>
      </c>
      <c r="B88">
        <v>40</v>
      </c>
      <c r="C88" t="s">
        <v>383</v>
      </c>
      <c r="E88" s="13"/>
      <c r="F88" s="13"/>
      <c r="G88" s="13"/>
      <c r="H88" s="13"/>
      <c r="I88" s="13">
        <v>22914</v>
      </c>
      <c r="J88" s="23"/>
      <c r="K88" s="22">
        <v>1.2477521468260651</v>
      </c>
      <c r="L88" s="22">
        <v>11.542812982998454</v>
      </c>
      <c r="M88" s="13"/>
      <c r="N88" s="13"/>
      <c r="O88" s="13"/>
      <c r="P88" s="13"/>
      <c r="Q88" s="13">
        <v>259951</v>
      </c>
      <c r="R88" s="23"/>
      <c r="S88" s="22">
        <v>10.52146560663671</v>
      </c>
      <c r="T88" s="22">
        <v>137.1396103896104</v>
      </c>
      <c r="U88" s="13">
        <v>51415</v>
      </c>
      <c r="V88" s="23"/>
      <c r="W88" s="22">
        <v>2.906394745938472</v>
      </c>
      <c r="X88" s="22">
        <v>29.892441860465116</v>
      </c>
      <c r="Y88" s="13">
        <v>67270</v>
      </c>
      <c r="Z88" s="13"/>
      <c r="AA88" s="13"/>
      <c r="AB88" s="13"/>
      <c r="AC88" s="13">
        <v>63567</v>
      </c>
      <c r="AD88" s="23"/>
      <c r="AE88" s="22">
        <v>2.4951053099970335</v>
      </c>
      <c r="AF88" s="22">
        <v>22.639303482587064</v>
      </c>
      <c r="AG88" s="13"/>
      <c r="AH88" s="13">
        <v>406848</v>
      </c>
      <c r="AI88" s="23"/>
      <c r="AJ88" s="22">
        <v>21.427108940899142</v>
      </c>
      <c r="AK88" s="22">
        <v>227.15908440629471</v>
      </c>
      <c r="AL88" s="13">
        <v>146819</v>
      </c>
      <c r="AM88" s="23"/>
      <c r="AN88" s="22">
        <v>9.0578002761159695</v>
      </c>
      <c r="AO88" s="22">
        <v>93.227272727272734</v>
      </c>
      <c r="AP88" s="13"/>
      <c r="AQ88" s="13"/>
      <c r="AR88" s="13"/>
      <c r="AS88" s="13"/>
      <c r="AT88" s="13"/>
      <c r="AU88" s="13"/>
      <c r="AV88" s="13"/>
      <c r="AW88" s="13"/>
      <c r="AX88" s="13">
        <v>23728</v>
      </c>
      <c r="AY88" s="23"/>
      <c r="AZ88" s="22">
        <v>1.2755836575875485</v>
      </c>
      <c r="BA88" s="22">
        <v>11.625622775800712</v>
      </c>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26"/>
    </row>
    <row r="89" spans="1:101" x14ac:dyDescent="0.45">
      <c r="A89">
        <f t="shared" si="2"/>
        <v>85</v>
      </c>
      <c r="B89">
        <v>62</v>
      </c>
      <c r="C89" t="s">
        <v>331</v>
      </c>
      <c r="E89" s="13"/>
      <c r="F89" s="13"/>
      <c r="G89" s="13"/>
      <c r="H89" s="13"/>
      <c r="I89" s="13">
        <v>23849</v>
      </c>
      <c r="J89" s="23"/>
      <c r="K89" s="22">
        <v>1.2712343966712898</v>
      </c>
      <c r="L89" s="22">
        <v>12.208733624454149</v>
      </c>
      <c r="M89" s="13"/>
      <c r="N89" s="13"/>
      <c r="O89" s="13"/>
      <c r="P89" s="13"/>
      <c r="Q89" s="13">
        <v>263334</v>
      </c>
      <c r="R89" s="23"/>
      <c r="S89" s="22">
        <v>10.63252832438879</v>
      </c>
      <c r="T89" s="22">
        <v>138.15686274509804</v>
      </c>
      <c r="U89" s="13">
        <v>55904</v>
      </c>
      <c r="V89" s="23"/>
      <c r="W89" s="22">
        <v>3.1187726638772664</v>
      </c>
      <c r="X89" s="22">
        <v>30.948398576512457</v>
      </c>
      <c r="Y89" s="13">
        <v>67382</v>
      </c>
      <c r="Z89" s="13"/>
      <c r="AA89" s="13"/>
      <c r="AB89" s="13"/>
      <c r="AC89" s="13">
        <v>73084</v>
      </c>
      <c r="AD89" s="23"/>
      <c r="AE89" s="22">
        <v>2.5344490934449095</v>
      </c>
      <c r="AF89" s="22">
        <v>22.771929824561404</v>
      </c>
      <c r="AG89" s="13"/>
      <c r="AH89" s="13">
        <v>427132</v>
      </c>
      <c r="AI89" s="23"/>
      <c r="AJ89" s="22">
        <v>22.088616165890816</v>
      </c>
      <c r="AK89" s="22">
        <v>228.41912144702843</v>
      </c>
      <c r="AL89" s="13">
        <v>162437</v>
      </c>
      <c r="AM89" s="23"/>
      <c r="AN89" s="22">
        <v>9.2646122239342574</v>
      </c>
      <c r="AO89" s="22">
        <v>94.167432950191568</v>
      </c>
      <c r="AP89" s="13"/>
      <c r="AQ89" s="13"/>
      <c r="AR89" s="13"/>
      <c r="AS89" s="13"/>
      <c r="AT89" s="13"/>
      <c r="AU89" s="13"/>
      <c r="AV89" s="13"/>
      <c r="AW89" s="13"/>
      <c r="AX89" s="13">
        <v>24388</v>
      </c>
      <c r="AY89" s="23"/>
      <c r="AZ89" s="22">
        <v>1.2870475840529121</v>
      </c>
      <c r="BA89" s="22">
        <v>11.63687707641196</v>
      </c>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26"/>
    </row>
    <row r="90" spans="1:101" x14ac:dyDescent="0.45">
      <c r="A90">
        <f t="shared" si="2"/>
        <v>86</v>
      </c>
      <c r="B90">
        <v>6</v>
      </c>
      <c r="C90" t="s">
        <v>311</v>
      </c>
      <c r="E90" s="13"/>
      <c r="F90" s="13"/>
      <c r="G90" s="13"/>
      <c r="H90" s="13"/>
      <c r="I90" s="13">
        <v>24403</v>
      </c>
      <c r="J90" s="23"/>
      <c r="K90" s="22">
        <v>1.406951724137931</v>
      </c>
      <c r="L90" s="22">
        <v>12.330116472545757</v>
      </c>
      <c r="M90" s="13"/>
      <c r="N90" s="13"/>
      <c r="O90" s="13"/>
      <c r="P90" s="13"/>
      <c r="Q90" s="13">
        <v>227406</v>
      </c>
      <c r="R90" s="23"/>
      <c r="S90" s="22">
        <v>9.9247284525320918</v>
      </c>
      <c r="T90" s="22">
        <v>140.51724137931035</v>
      </c>
      <c r="U90" s="13">
        <v>58085</v>
      </c>
      <c r="V90" s="23"/>
      <c r="W90" s="22">
        <v>3.3222091261155078</v>
      </c>
      <c r="X90" s="22">
        <v>31.700680272108844</v>
      </c>
      <c r="Y90" s="13">
        <v>70409</v>
      </c>
      <c r="Z90" s="13"/>
      <c r="AA90" s="13"/>
      <c r="AB90" s="13"/>
      <c r="AC90" s="13">
        <v>39055</v>
      </c>
      <c r="AD90" s="23"/>
      <c r="AE90" s="22">
        <v>2.5676400056425446</v>
      </c>
      <c r="AF90" s="22">
        <v>23.669696969696968</v>
      </c>
      <c r="AG90" s="13"/>
      <c r="AH90" s="13">
        <v>441991</v>
      </c>
      <c r="AI90" s="23"/>
      <c r="AJ90" s="22">
        <v>22.112726194007713</v>
      </c>
      <c r="AK90" s="22">
        <v>229.37142857142857</v>
      </c>
      <c r="AL90" s="13">
        <v>180382</v>
      </c>
      <c r="AM90" s="23"/>
      <c r="AN90" s="22">
        <v>9.3967172413793101</v>
      </c>
      <c r="AO90" s="22">
        <v>95.270967741935479</v>
      </c>
      <c r="AP90" s="13"/>
      <c r="AQ90" s="13"/>
      <c r="AR90" s="13"/>
      <c r="AS90" s="13"/>
      <c r="AT90" s="13"/>
      <c r="AU90" s="13"/>
      <c r="AV90" s="13"/>
      <c r="AW90" s="13"/>
      <c r="AX90" s="13">
        <v>25688</v>
      </c>
      <c r="AY90" s="23"/>
      <c r="AZ90" s="22">
        <v>1.3061975209916035</v>
      </c>
      <c r="BA90" s="22">
        <v>11.914285714285715</v>
      </c>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26"/>
    </row>
    <row r="91" spans="1:101" x14ac:dyDescent="0.45">
      <c r="A91">
        <f t="shared" si="2"/>
        <v>87</v>
      </c>
      <c r="B91">
        <v>50</v>
      </c>
      <c r="C91" t="s">
        <v>177</v>
      </c>
      <c r="E91" s="13"/>
      <c r="F91" s="13"/>
      <c r="G91" s="13"/>
      <c r="H91" s="13"/>
      <c r="I91" s="13">
        <v>28782</v>
      </c>
      <c r="J91" s="23"/>
      <c r="K91" s="22">
        <v>1.4149510530999703</v>
      </c>
      <c r="L91" s="22">
        <v>13.474768824306473</v>
      </c>
      <c r="M91" s="13"/>
      <c r="N91" s="13"/>
      <c r="O91" s="13"/>
      <c r="P91" s="13"/>
      <c r="Q91" s="13">
        <v>310099</v>
      </c>
      <c r="R91" s="23"/>
      <c r="S91" s="22">
        <v>11.039503448275862</v>
      </c>
      <c r="T91" s="22">
        <v>142.80300751879699</v>
      </c>
      <c r="U91" s="13">
        <v>75613</v>
      </c>
      <c r="V91" s="23"/>
      <c r="W91" s="22">
        <v>3.4461584099673686</v>
      </c>
      <c r="X91" s="22">
        <v>32.829617304492515</v>
      </c>
      <c r="Y91" s="13">
        <v>70473</v>
      </c>
      <c r="Z91" s="13"/>
      <c r="AA91" s="13"/>
      <c r="AB91" s="13"/>
      <c r="AC91" s="13">
        <v>91010</v>
      </c>
      <c r="AD91" s="23"/>
      <c r="AE91" s="22">
        <v>2.5729584105068195</v>
      </c>
      <c r="AF91" s="22">
        <v>23.691570881226053</v>
      </c>
      <c r="AG91" s="13"/>
      <c r="AH91" s="13">
        <v>459077</v>
      </c>
      <c r="AI91" s="23"/>
      <c r="AJ91" s="22">
        <v>22.701129943502824</v>
      </c>
      <c r="AK91" s="22">
        <v>234.99254658385092</v>
      </c>
      <c r="AL91" s="13">
        <v>186657</v>
      </c>
      <c r="AM91" s="23"/>
      <c r="AN91" s="22">
        <v>9.5962477077161807</v>
      </c>
      <c r="AO91" s="22">
        <v>95.592139737991261</v>
      </c>
      <c r="AP91" s="13"/>
      <c r="AQ91" s="13"/>
      <c r="AR91" s="13"/>
      <c r="AS91" s="13"/>
      <c r="AT91" s="13"/>
      <c r="AU91" s="13"/>
      <c r="AV91" s="13"/>
      <c r="AW91" s="13"/>
      <c r="AX91" s="13">
        <v>26226</v>
      </c>
      <c r="AY91" s="23"/>
      <c r="AZ91" s="22">
        <v>1.3252062636807542</v>
      </c>
      <c r="BA91" s="22">
        <v>11.98681592039801</v>
      </c>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26"/>
    </row>
    <row r="92" spans="1:101" x14ac:dyDescent="0.45">
      <c r="A92">
        <f t="shared" si="2"/>
        <v>88</v>
      </c>
      <c r="B92">
        <v>12</v>
      </c>
      <c r="C92" t="s">
        <v>209</v>
      </c>
      <c r="E92" s="13"/>
      <c r="F92" s="13"/>
      <c r="G92" s="13"/>
      <c r="H92" s="13"/>
      <c r="I92" s="13">
        <v>37052</v>
      </c>
      <c r="J92" s="23"/>
      <c r="K92" s="22">
        <v>1.4275146906325613</v>
      </c>
      <c r="L92" s="22">
        <v>13.887272727272727</v>
      </c>
      <c r="M92" s="13"/>
      <c r="N92" s="13"/>
      <c r="O92" s="13"/>
      <c r="P92" s="13"/>
      <c r="Q92" s="13">
        <v>247898</v>
      </c>
      <c r="R92" s="23"/>
      <c r="S92" s="22">
        <v>10.31350744172985</v>
      </c>
      <c r="T92" s="22">
        <v>143.41297297297297</v>
      </c>
      <c r="U92" s="13">
        <v>86965</v>
      </c>
      <c r="V92" s="23"/>
      <c r="W92" s="22">
        <v>3.4772091163534586</v>
      </c>
      <c r="X92" s="22">
        <v>33.4145285935085</v>
      </c>
      <c r="Y92" s="13">
        <v>78140</v>
      </c>
      <c r="Z92" s="13"/>
      <c r="AA92" s="13"/>
      <c r="AB92" s="13"/>
      <c r="AC92" s="13">
        <v>45430</v>
      </c>
      <c r="AD92" s="23"/>
      <c r="AE92" s="22">
        <v>2.7600525624178713</v>
      </c>
      <c r="AF92" s="22">
        <v>24.665689149560116</v>
      </c>
      <c r="AG92" s="13"/>
      <c r="AH92" s="13">
        <v>491626</v>
      </c>
      <c r="AI92" s="23"/>
      <c r="AJ92" s="22">
        <v>22.897228144989338</v>
      </c>
      <c r="AK92" s="22">
        <v>236.53953488372093</v>
      </c>
      <c r="AL92" s="13">
        <v>204124</v>
      </c>
      <c r="AM92" s="23"/>
      <c r="AN92" s="22">
        <v>9.6373183031741316</v>
      </c>
      <c r="AO92" s="22">
        <v>96.500680272108838</v>
      </c>
      <c r="AP92" s="13"/>
      <c r="AQ92" s="13"/>
      <c r="AR92" s="13"/>
      <c r="AS92" s="13"/>
      <c r="AT92" s="13"/>
      <c r="AU92" s="13"/>
      <c r="AV92" s="13"/>
      <c r="AW92" s="13"/>
      <c r="AX92" s="13">
        <v>32668</v>
      </c>
      <c r="AY92" s="23"/>
      <c r="AZ92" s="22">
        <v>1.3432692307692307</v>
      </c>
      <c r="BA92" s="22">
        <v>12.34061433447099</v>
      </c>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26"/>
    </row>
    <row r="93" spans="1:101" x14ac:dyDescent="0.45">
      <c r="A93">
        <f t="shared" si="2"/>
        <v>89</v>
      </c>
      <c r="B93">
        <v>49</v>
      </c>
      <c r="C93" t="s">
        <v>403</v>
      </c>
      <c r="E93" s="13"/>
      <c r="F93" s="13"/>
      <c r="G93" s="13"/>
      <c r="H93" s="13"/>
      <c r="I93" s="13">
        <v>37341</v>
      </c>
      <c r="J93" s="23"/>
      <c r="K93" s="22">
        <v>1.4344325153374233</v>
      </c>
      <c r="L93" s="22">
        <v>13.986838340486409</v>
      </c>
      <c r="M93" s="13"/>
      <c r="N93" s="13"/>
      <c r="O93" s="13"/>
      <c r="P93" s="13"/>
      <c r="Q93" s="13">
        <v>245551</v>
      </c>
      <c r="R93" s="23"/>
      <c r="S93" s="22">
        <v>9.9950926651004952</v>
      </c>
      <c r="T93" s="22">
        <v>143.43736263736264</v>
      </c>
      <c r="U93" s="13">
        <v>98653</v>
      </c>
      <c r="V93" s="23"/>
      <c r="W93" s="22">
        <v>3.7058437686344665</v>
      </c>
      <c r="X93" s="22">
        <v>34.067448680351909</v>
      </c>
      <c r="Y93" s="13">
        <v>81809</v>
      </c>
      <c r="Z93" s="13"/>
      <c r="AA93" s="13"/>
      <c r="AB93" s="13"/>
      <c r="AC93" s="13">
        <v>45037</v>
      </c>
      <c r="AD93" s="23"/>
      <c r="AE93" s="22">
        <v>2.8193634969325152</v>
      </c>
      <c r="AF93" s="22">
        <v>25.425623960066556</v>
      </c>
      <c r="AG93" s="13"/>
      <c r="AH93" s="13">
        <v>552449</v>
      </c>
      <c r="AI93" s="23"/>
      <c r="AJ93" s="22">
        <v>23.298658827852286</v>
      </c>
      <c r="AK93" s="22">
        <v>237.84570383912248</v>
      </c>
      <c r="AL93" s="13">
        <v>243331</v>
      </c>
      <c r="AM93" s="23"/>
      <c r="AN93" s="22">
        <v>9.6801132975551578</v>
      </c>
      <c r="AO93" s="22">
        <v>97.079401993355475</v>
      </c>
      <c r="AP93" s="13"/>
      <c r="AQ93" s="13"/>
      <c r="AR93" s="13"/>
      <c r="AS93" s="13"/>
      <c r="AT93" s="13"/>
      <c r="AU93" s="13"/>
      <c r="AV93" s="13"/>
      <c r="AW93" s="13"/>
      <c r="AX93" s="13">
        <v>33917</v>
      </c>
      <c r="AY93" s="23"/>
      <c r="AZ93" s="22">
        <v>1.3594865284243194</v>
      </c>
      <c r="BA93" s="22">
        <v>12.876190476190477</v>
      </c>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26"/>
    </row>
    <row r="94" spans="1:101" x14ac:dyDescent="0.45">
      <c r="A94">
        <f t="shared" si="2"/>
        <v>90</v>
      </c>
      <c r="B94">
        <v>20</v>
      </c>
      <c r="C94" t="s">
        <v>459</v>
      </c>
      <c r="E94" s="13"/>
      <c r="F94" s="13"/>
      <c r="G94" s="13"/>
      <c r="H94" s="13"/>
      <c r="I94" s="13">
        <v>37410</v>
      </c>
      <c r="J94" s="23"/>
      <c r="K94" s="22">
        <v>1.5128515111695138</v>
      </c>
      <c r="L94" s="22">
        <v>13.987683284457479</v>
      </c>
      <c r="M94" s="13"/>
      <c r="N94" s="13"/>
      <c r="O94" s="13"/>
      <c r="P94" s="13"/>
      <c r="Q94" s="13">
        <v>250701</v>
      </c>
      <c r="R94" s="23"/>
      <c r="S94" s="22">
        <v>10.385326086956521</v>
      </c>
      <c r="T94" s="22">
        <v>144.1559633027523</v>
      </c>
      <c r="U94" s="13">
        <v>108096</v>
      </c>
      <c r="V94" s="23"/>
      <c r="W94" s="22">
        <v>3.8835644581407291</v>
      </c>
      <c r="X94" s="22">
        <v>35.56337625178827</v>
      </c>
      <c r="Y94" s="13">
        <v>86377</v>
      </c>
      <c r="Z94" s="13"/>
      <c r="AA94" s="13"/>
      <c r="AB94" s="13"/>
      <c r="AC94" s="13">
        <v>52510</v>
      </c>
      <c r="AD94" s="23"/>
      <c r="AE94" s="22">
        <v>2.8435789086900605</v>
      </c>
      <c r="AF94" s="22">
        <v>25.710299003322259</v>
      </c>
      <c r="AG94" s="13"/>
      <c r="AH94" s="13">
        <v>634073</v>
      </c>
      <c r="AI94" s="23"/>
      <c r="AJ94" s="22">
        <v>23.489654144305309</v>
      </c>
      <c r="AK94" s="22">
        <v>239.3244094488189</v>
      </c>
      <c r="AL94" s="13">
        <v>250860</v>
      </c>
      <c r="AM94" s="23"/>
      <c r="AN94" s="22">
        <v>10.149948150708607</v>
      </c>
      <c r="AO94" s="22">
        <v>100.24842519685039</v>
      </c>
      <c r="AP94" s="13"/>
      <c r="AQ94" s="13"/>
      <c r="AR94" s="13"/>
      <c r="AS94" s="13"/>
      <c r="AT94" s="13"/>
      <c r="AU94" s="13"/>
      <c r="AV94" s="13"/>
      <c r="AW94" s="13"/>
      <c r="AX94" s="13">
        <v>35027</v>
      </c>
      <c r="AY94" s="23"/>
      <c r="AZ94" s="22">
        <v>1.3839793281653747</v>
      </c>
      <c r="BA94" s="22">
        <v>13.095507487520798</v>
      </c>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26"/>
    </row>
    <row r="95" spans="1:101" x14ac:dyDescent="0.45">
      <c r="A95">
        <f t="shared" si="2"/>
        <v>91</v>
      </c>
      <c r="B95">
        <v>28</v>
      </c>
      <c r="C95" t="s">
        <v>363</v>
      </c>
      <c r="E95" s="13"/>
      <c r="F95" s="13"/>
      <c r="G95" s="13"/>
      <c r="H95" s="13"/>
      <c r="I95" s="13">
        <v>39167</v>
      </c>
      <c r="J95" s="23"/>
      <c r="K95" s="22">
        <v>1.5565313246371486</v>
      </c>
      <c r="L95" s="22">
        <v>14.036529680365296</v>
      </c>
      <c r="M95" s="13"/>
      <c r="N95" s="13"/>
      <c r="O95" s="13"/>
      <c r="P95" s="13"/>
      <c r="Q95" s="13">
        <v>264476</v>
      </c>
      <c r="R95" s="23"/>
      <c r="S95" s="22">
        <v>10.97552574929624</v>
      </c>
      <c r="T95" s="22">
        <v>144.37105263157895</v>
      </c>
      <c r="U95" s="13">
        <v>108676</v>
      </c>
      <c r="V95" s="23"/>
      <c r="W95" s="22">
        <v>3.993239022597832</v>
      </c>
      <c r="X95" s="22">
        <v>36.104983388704319</v>
      </c>
      <c r="Y95" s="13">
        <v>107086</v>
      </c>
      <c r="Z95" s="13"/>
      <c r="AA95" s="13"/>
      <c r="AB95" s="13"/>
      <c r="AC95" s="13">
        <v>73529</v>
      </c>
      <c r="AD95" s="23"/>
      <c r="AE95" s="22">
        <v>3.0917801556420232</v>
      </c>
      <c r="AF95" s="22">
        <v>26.556313993174061</v>
      </c>
      <c r="AG95" s="13"/>
      <c r="AH95" s="13">
        <v>636278</v>
      </c>
      <c r="AI95" s="23"/>
      <c r="AJ95" s="22">
        <v>23.717903448275862</v>
      </c>
      <c r="AK95" s="22">
        <v>240.63018867924529</v>
      </c>
      <c r="AL95" s="13">
        <v>292209</v>
      </c>
      <c r="AM95" s="23"/>
      <c r="AN95" s="22">
        <v>10.737056770163512</v>
      </c>
      <c r="AO95" s="22">
        <v>101.48612303290415</v>
      </c>
      <c r="AP95" s="13"/>
      <c r="AQ95" s="13"/>
      <c r="AR95" s="13"/>
      <c r="AS95" s="13"/>
      <c r="AT95" s="13"/>
      <c r="AU95" s="13"/>
      <c r="AV95" s="13"/>
      <c r="AW95" s="13"/>
      <c r="AX95" s="13">
        <v>36119</v>
      </c>
      <c r="AY95" s="23"/>
      <c r="AZ95" s="22">
        <v>1.3849309815950921</v>
      </c>
      <c r="BA95" s="22">
        <v>13.707400379506641</v>
      </c>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26"/>
    </row>
    <row r="96" spans="1:101" x14ac:dyDescent="0.45">
      <c r="A96">
        <f t="shared" si="2"/>
        <v>92</v>
      </c>
      <c r="B96">
        <v>29</v>
      </c>
      <c r="C96" t="s">
        <v>285</v>
      </c>
      <c r="E96" s="13"/>
      <c r="F96" s="13"/>
      <c r="G96" s="13"/>
      <c r="H96" s="13"/>
      <c r="I96" s="13">
        <v>42361</v>
      </c>
      <c r="J96" s="23"/>
      <c r="K96" s="22">
        <v>1.6012658227848102</v>
      </c>
      <c r="L96" s="22">
        <v>14.073421926910299</v>
      </c>
      <c r="M96" s="13"/>
      <c r="N96" s="13"/>
      <c r="O96" s="13"/>
      <c r="P96" s="13"/>
      <c r="Q96" s="13">
        <v>309014</v>
      </c>
      <c r="R96" s="23"/>
      <c r="S96" s="22">
        <v>11.03680387409201</v>
      </c>
      <c r="T96" s="22">
        <v>148.27945205479452</v>
      </c>
      <c r="U96" s="13">
        <v>122209</v>
      </c>
      <c r="V96" s="23"/>
      <c r="W96" s="22">
        <v>4.1606620689655172</v>
      </c>
      <c r="X96" s="22">
        <v>37.295210727969348</v>
      </c>
      <c r="Y96" s="13">
        <v>110885</v>
      </c>
      <c r="Z96" s="13"/>
      <c r="AA96" s="13"/>
      <c r="AB96" s="13"/>
      <c r="AC96" s="13">
        <v>77388</v>
      </c>
      <c r="AD96" s="23"/>
      <c r="AE96" s="22">
        <v>3.1135153819564465</v>
      </c>
      <c r="AF96" s="22">
        <v>27.904743833017079</v>
      </c>
      <c r="AG96" s="13"/>
      <c r="AH96" s="13">
        <v>650508</v>
      </c>
      <c r="AI96" s="23"/>
      <c r="AJ96" s="22">
        <v>23.784929139301763</v>
      </c>
      <c r="AK96" s="22">
        <v>241.50380517503805</v>
      </c>
      <c r="AL96" s="13">
        <v>306915</v>
      </c>
      <c r="AM96" s="23"/>
      <c r="AN96" s="22">
        <v>11.746779268090744</v>
      </c>
      <c r="AO96" s="22">
        <v>102.78974025974026</v>
      </c>
      <c r="AP96" s="13"/>
      <c r="AQ96" s="13"/>
      <c r="AR96" s="13"/>
      <c r="AS96" s="13"/>
      <c r="AT96" s="13"/>
      <c r="AU96" s="13"/>
      <c r="AV96" s="13"/>
      <c r="AW96" s="13"/>
      <c r="AX96" s="13">
        <v>39352</v>
      </c>
      <c r="AY96" s="23"/>
      <c r="AZ96" s="22">
        <v>1.4330822873082287</v>
      </c>
      <c r="BA96" s="22">
        <v>13.795348837209302</v>
      </c>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26"/>
    </row>
    <row r="97" spans="1:101" x14ac:dyDescent="0.45">
      <c r="A97">
        <f t="shared" si="2"/>
        <v>93</v>
      </c>
      <c r="B97">
        <v>10</v>
      </c>
      <c r="C97" t="s">
        <v>483</v>
      </c>
      <c r="E97" s="13"/>
      <c r="F97" s="13"/>
      <c r="G97" s="13"/>
      <c r="H97" s="13"/>
      <c r="I97" s="13">
        <v>42823</v>
      </c>
      <c r="J97" s="23"/>
      <c r="K97" s="22">
        <v>1.6189435336976321</v>
      </c>
      <c r="L97" s="22">
        <v>14.197343453510436</v>
      </c>
      <c r="M97" s="13"/>
      <c r="N97" s="13"/>
      <c r="O97" s="13"/>
      <c r="P97" s="13"/>
      <c r="Q97" s="13">
        <v>344496</v>
      </c>
      <c r="R97" s="23"/>
      <c r="S97" s="22">
        <v>12.007031055900621</v>
      </c>
      <c r="T97" s="22">
        <v>152.83636363636364</v>
      </c>
      <c r="U97" s="13">
        <v>124294</v>
      </c>
      <c r="V97" s="23"/>
      <c r="W97" s="22">
        <v>4.2494004796163072</v>
      </c>
      <c r="X97" s="22">
        <v>37.46766169154229</v>
      </c>
      <c r="Y97" s="13">
        <v>117043</v>
      </c>
      <c r="Z97" s="13"/>
      <c r="AA97" s="13"/>
      <c r="AB97" s="13"/>
      <c r="AC97" s="13">
        <v>107821</v>
      </c>
      <c r="AD97" s="23"/>
      <c r="AE97" s="22">
        <v>3.1770125223613594</v>
      </c>
      <c r="AF97" s="22">
        <v>30.488412017167381</v>
      </c>
      <c r="AG97" s="13"/>
      <c r="AH97" s="13">
        <v>741954</v>
      </c>
      <c r="AI97" s="23"/>
      <c r="AJ97" s="22">
        <v>26.293128001324721</v>
      </c>
      <c r="AK97" s="22">
        <v>246.85454545454544</v>
      </c>
      <c r="AL97" s="13">
        <v>323929</v>
      </c>
      <c r="AM97" s="23"/>
      <c r="AN97" s="22">
        <v>11.835165369649806</v>
      </c>
      <c r="AO97" s="22">
        <v>107.65840707964601</v>
      </c>
      <c r="AP97" s="13"/>
      <c r="AQ97" s="13"/>
      <c r="AR97" s="13"/>
      <c r="AS97" s="13"/>
      <c r="AT97" s="13"/>
      <c r="AU97" s="13"/>
      <c r="AV97" s="13"/>
      <c r="AW97" s="13"/>
      <c r="AX97" s="13">
        <v>45462</v>
      </c>
      <c r="AY97" s="23"/>
      <c r="AZ97" s="22">
        <v>1.5343768634466308</v>
      </c>
      <c r="BA97" s="22">
        <v>14.724749642346209</v>
      </c>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26"/>
    </row>
    <row r="98" spans="1:101" x14ac:dyDescent="0.45">
      <c r="A98">
        <f t="shared" si="2"/>
        <v>94</v>
      </c>
      <c r="B98">
        <v>15</v>
      </c>
      <c r="C98" t="s">
        <v>135</v>
      </c>
      <c r="E98" s="13"/>
      <c r="F98" s="13"/>
      <c r="G98" s="13"/>
      <c r="H98" s="13"/>
      <c r="I98" s="13">
        <v>46110</v>
      </c>
      <c r="J98" s="23"/>
      <c r="K98" s="22">
        <v>1.6426356589147286</v>
      </c>
      <c r="L98" s="22">
        <v>14.215699658703072</v>
      </c>
      <c r="M98" s="13"/>
      <c r="N98" s="13"/>
      <c r="O98" s="13"/>
      <c r="P98" s="13"/>
      <c r="Q98" s="13">
        <v>288788</v>
      </c>
      <c r="R98" s="23"/>
      <c r="S98" s="22">
        <v>11.00126149802891</v>
      </c>
      <c r="T98" s="22">
        <v>153.01747572815535</v>
      </c>
      <c r="U98" s="13">
        <v>137822</v>
      </c>
      <c r="V98" s="23"/>
      <c r="W98" s="22">
        <v>5.2575875486381323</v>
      </c>
      <c r="X98" s="22">
        <v>39.076485788113693</v>
      </c>
      <c r="Y98" s="13">
        <v>118316</v>
      </c>
      <c r="Z98" s="13"/>
      <c r="AA98" s="13"/>
      <c r="AB98" s="13"/>
      <c r="AC98" s="13">
        <v>76404</v>
      </c>
      <c r="AD98" s="23"/>
      <c r="AE98" s="22">
        <v>3.2816827586206898</v>
      </c>
      <c r="AF98" s="22">
        <v>30.529069767441861</v>
      </c>
      <c r="AG98" s="13"/>
      <c r="AH98" s="13">
        <v>782931</v>
      </c>
      <c r="AI98" s="23"/>
      <c r="AJ98" s="22">
        <v>26.870087548638132</v>
      </c>
      <c r="AK98" s="22">
        <v>261.24396355353076</v>
      </c>
      <c r="AL98" s="13">
        <v>324671</v>
      </c>
      <c r="AM98" s="23"/>
      <c r="AN98" s="22">
        <v>12.420590490797546</v>
      </c>
      <c r="AO98" s="22">
        <v>112.21755027422303</v>
      </c>
      <c r="AP98" s="13"/>
      <c r="AQ98" s="13"/>
      <c r="AR98" s="13"/>
      <c r="AS98" s="13"/>
      <c r="AT98" s="13"/>
      <c r="AU98" s="13"/>
      <c r="AV98" s="13"/>
      <c r="AW98" s="13"/>
      <c r="AX98" s="13">
        <v>45526</v>
      </c>
      <c r="AY98" s="23"/>
      <c r="AZ98" s="22">
        <v>1.6860006913238852</v>
      </c>
      <c r="BA98" s="22">
        <v>15.875</v>
      </c>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26"/>
    </row>
    <row r="99" spans="1:101" x14ac:dyDescent="0.45">
      <c r="A99">
        <f t="shared" si="2"/>
        <v>95</v>
      </c>
      <c r="B99">
        <v>21</v>
      </c>
      <c r="C99" t="s">
        <v>381</v>
      </c>
      <c r="E99" s="13"/>
      <c r="F99" s="13"/>
      <c r="G99" s="13"/>
      <c r="H99" s="13"/>
      <c r="I99" s="13">
        <v>47430</v>
      </c>
      <c r="J99" s="23"/>
      <c r="K99" s="22">
        <v>1.776536312849162</v>
      </c>
      <c r="L99" s="22">
        <v>14.970114942528735</v>
      </c>
      <c r="M99" s="13"/>
      <c r="N99" s="13"/>
      <c r="O99" s="13"/>
      <c r="P99" s="13"/>
      <c r="Q99" s="13">
        <v>356615</v>
      </c>
      <c r="R99" s="23"/>
      <c r="S99" s="22">
        <v>13.717775619232636</v>
      </c>
      <c r="T99" s="22">
        <v>153.81805555555556</v>
      </c>
      <c r="U99" s="13">
        <v>150620</v>
      </c>
      <c r="V99" s="23"/>
      <c r="W99" s="22">
        <v>5.2845858895705522</v>
      </c>
      <c r="X99" s="22">
        <v>39.847820343461031</v>
      </c>
      <c r="Y99" s="13">
        <v>125096</v>
      </c>
      <c r="Z99" s="13"/>
      <c r="AA99" s="13"/>
      <c r="AB99" s="13"/>
      <c r="AC99" s="13">
        <v>212626</v>
      </c>
      <c r="AD99" s="23"/>
      <c r="AE99" s="22">
        <v>3.5708229839377381</v>
      </c>
      <c r="AF99" s="22">
        <v>30.850071530758225</v>
      </c>
      <c r="AG99" s="13"/>
      <c r="AH99" s="13">
        <v>787843</v>
      </c>
      <c r="AI99" s="23"/>
      <c r="AJ99" s="22">
        <v>28.44915644171779</v>
      </c>
      <c r="AK99" s="22">
        <v>262.37111111111113</v>
      </c>
      <c r="AL99" s="13">
        <v>340139</v>
      </c>
      <c r="AM99" s="23"/>
      <c r="AN99" s="22">
        <v>12.652472049689441</v>
      </c>
      <c r="AO99" s="22">
        <v>118.33275362318841</v>
      </c>
      <c r="AP99" s="13"/>
      <c r="AQ99" s="13"/>
      <c r="AR99" s="13"/>
      <c r="AS99" s="13"/>
      <c r="AT99" s="13"/>
      <c r="AU99" s="13"/>
      <c r="AV99" s="13"/>
      <c r="AW99" s="13"/>
      <c r="AX99" s="13">
        <v>48187</v>
      </c>
      <c r="AY99" s="23"/>
      <c r="AZ99" s="22">
        <v>1.7420133538777607</v>
      </c>
      <c r="BA99" s="22">
        <v>16.622303473491773</v>
      </c>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26"/>
    </row>
    <row r="100" spans="1:101" x14ac:dyDescent="0.45">
      <c r="A100">
        <f t="shared" si="2"/>
        <v>96</v>
      </c>
      <c r="B100">
        <v>26</v>
      </c>
      <c r="C100" t="s">
        <v>453</v>
      </c>
      <c r="E100" s="13"/>
      <c r="F100" s="13"/>
      <c r="G100" s="13"/>
      <c r="H100" s="13"/>
      <c r="I100" s="13">
        <v>48884</v>
      </c>
      <c r="J100" s="23"/>
      <c r="K100" s="22">
        <v>1.8161964980544747</v>
      </c>
      <c r="L100" s="22">
        <v>15.385629921259843</v>
      </c>
      <c r="M100" s="13"/>
      <c r="N100" s="13"/>
      <c r="O100" s="13"/>
      <c r="P100" s="13"/>
      <c r="Q100" s="13">
        <v>331406</v>
      </c>
      <c r="R100" s="23"/>
      <c r="S100" s="22">
        <v>11.971059431524548</v>
      </c>
      <c r="T100" s="22">
        <v>156.35942028985508</v>
      </c>
      <c r="U100" s="13">
        <v>150824</v>
      </c>
      <c r="V100" s="23"/>
      <c r="W100" s="22">
        <v>5.380101254677526</v>
      </c>
      <c r="X100" s="22">
        <v>44.683363802559413</v>
      </c>
      <c r="Y100" s="13">
        <v>130362</v>
      </c>
      <c r="Z100" s="13"/>
      <c r="AA100" s="13"/>
      <c r="AB100" s="13"/>
      <c r="AC100" s="13">
        <v>107365</v>
      </c>
      <c r="AD100" s="23"/>
      <c r="AE100" s="22">
        <v>3.753672316384181</v>
      </c>
      <c r="AF100" s="22">
        <v>31.429590488771467</v>
      </c>
      <c r="AG100" s="13"/>
      <c r="AH100" s="13">
        <v>793340</v>
      </c>
      <c r="AI100" s="23"/>
      <c r="AJ100" s="22">
        <v>28.637816420867267</v>
      </c>
      <c r="AK100" s="22">
        <v>262.79555555555555</v>
      </c>
      <c r="AL100" s="13">
        <v>340631</v>
      </c>
      <c r="AM100" s="23"/>
      <c r="AN100" s="22">
        <v>12.969509594882728</v>
      </c>
      <c r="AO100" s="22">
        <v>120.90928462709284</v>
      </c>
      <c r="AP100" s="13"/>
      <c r="AQ100" s="13"/>
      <c r="AR100" s="13"/>
      <c r="AS100" s="13"/>
      <c r="AT100" s="13"/>
      <c r="AU100" s="13"/>
      <c r="AV100" s="13"/>
      <c r="AW100" s="13"/>
      <c r="AX100" s="13">
        <v>51463</v>
      </c>
      <c r="AY100" s="23"/>
      <c r="AZ100" s="22">
        <v>1.8747310344827586</v>
      </c>
      <c r="BA100" s="22">
        <v>16.863233190271817</v>
      </c>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26"/>
    </row>
    <row r="101" spans="1:101" x14ac:dyDescent="0.45">
      <c r="A101">
        <f t="shared" si="2"/>
        <v>97</v>
      </c>
      <c r="B101">
        <v>14</v>
      </c>
      <c r="C101" t="s">
        <v>113</v>
      </c>
      <c r="E101" s="13"/>
      <c r="F101" s="13"/>
      <c r="G101" s="13"/>
      <c r="H101" s="13"/>
      <c r="I101" s="13">
        <v>51002</v>
      </c>
      <c r="J101" s="23"/>
      <c r="K101" s="22">
        <v>1.9418385093167703</v>
      </c>
      <c r="L101" s="22">
        <v>15.763662374821173</v>
      </c>
      <c r="M101" s="13"/>
      <c r="N101" s="13"/>
      <c r="O101" s="13"/>
      <c r="P101" s="13"/>
      <c r="Q101" s="13">
        <v>351782</v>
      </c>
      <c r="R101" s="23"/>
      <c r="S101" s="22">
        <v>13.20920245398773</v>
      </c>
      <c r="T101" s="22">
        <v>157.66470588235293</v>
      </c>
      <c r="U101" s="13">
        <v>173485</v>
      </c>
      <c r="V101" s="23"/>
      <c r="W101" s="22">
        <v>5.9182550539595686</v>
      </c>
      <c r="X101" s="22">
        <v>52.304364326375712</v>
      </c>
      <c r="Y101" s="13">
        <v>136852</v>
      </c>
      <c r="Z101" s="13"/>
      <c r="AA101" s="13"/>
      <c r="AB101" s="13"/>
      <c r="AC101" s="13">
        <v>118961</v>
      </c>
      <c r="AD101" s="23"/>
      <c r="AE101" s="22">
        <v>3.7595379236966102</v>
      </c>
      <c r="AF101" s="22">
        <v>32.683409436834097</v>
      </c>
      <c r="AG101" s="13"/>
      <c r="AH101" s="13">
        <v>793921</v>
      </c>
      <c r="AI101" s="23"/>
      <c r="AJ101" s="22">
        <v>30.205416149068324</v>
      </c>
      <c r="AK101" s="22">
        <v>264.63508771929827</v>
      </c>
      <c r="AL101" s="13">
        <v>354694</v>
      </c>
      <c r="AM101" s="23"/>
      <c r="AN101" s="22">
        <v>13.511556240369799</v>
      </c>
      <c r="AO101" s="22">
        <v>122.25217391304348</v>
      </c>
      <c r="AP101" s="13"/>
      <c r="AQ101" s="13"/>
      <c r="AR101" s="13"/>
      <c r="AS101" s="13"/>
      <c r="AT101" s="13"/>
      <c r="AU101" s="13"/>
      <c r="AV101" s="13"/>
      <c r="AW101" s="13"/>
      <c r="AX101" s="13">
        <v>58937</v>
      </c>
      <c r="AY101" s="23"/>
      <c r="AZ101" s="22">
        <v>1.951879450240106</v>
      </c>
      <c r="BA101" s="22">
        <v>17.528165374677002</v>
      </c>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26"/>
    </row>
    <row r="102" spans="1:101" x14ac:dyDescent="0.45">
      <c r="A102">
        <f t="shared" ref="A102:A108" si="3">A101+1</f>
        <v>98</v>
      </c>
      <c r="B102">
        <v>13</v>
      </c>
      <c r="C102" t="s">
        <v>271</v>
      </c>
      <c r="E102" s="13"/>
      <c r="F102" s="13"/>
      <c r="G102" s="13"/>
      <c r="H102" s="13"/>
      <c r="I102" s="13">
        <v>55094</v>
      </c>
      <c r="J102" s="23"/>
      <c r="K102" s="22">
        <v>2.0116589625064201</v>
      </c>
      <c r="L102" s="22">
        <v>16.733720930232558</v>
      </c>
      <c r="M102" s="13"/>
      <c r="N102" s="13"/>
      <c r="O102" s="13"/>
      <c r="P102" s="13"/>
      <c r="Q102" s="13">
        <v>400182</v>
      </c>
      <c r="R102" s="23"/>
      <c r="S102" s="22">
        <v>15.325514600287219</v>
      </c>
      <c r="T102" s="22">
        <v>171.37857142857143</v>
      </c>
      <c r="U102" s="13">
        <v>183243</v>
      </c>
      <c r="V102" s="23"/>
      <c r="W102" s="22">
        <v>6.0686537506209639</v>
      </c>
      <c r="X102" s="22">
        <v>52.430042918454937</v>
      </c>
      <c r="Y102" s="13">
        <v>142383</v>
      </c>
      <c r="Z102" s="13"/>
      <c r="AA102" s="13"/>
      <c r="AB102" s="13"/>
      <c r="AC102" s="13">
        <v>295800</v>
      </c>
      <c r="AD102" s="23"/>
      <c r="AE102" s="22">
        <v>4.0894563064054585</v>
      </c>
      <c r="AF102" s="22">
        <v>33.964168190127971</v>
      </c>
      <c r="AG102" s="13"/>
      <c r="AH102" s="13">
        <v>859774</v>
      </c>
      <c r="AI102" s="23"/>
      <c r="AJ102" s="22">
        <v>30.565979580042381</v>
      </c>
      <c r="AK102" s="22">
        <v>266.13159420289855</v>
      </c>
      <c r="AL102" s="13">
        <v>397187</v>
      </c>
      <c r="AM102" s="23"/>
      <c r="AN102" s="22">
        <v>14.94312205502356</v>
      </c>
      <c r="AO102" s="22">
        <v>122.93320683111955</v>
      </c>
      <c r="AP102" s="13"/>
      <c r="AQ102" s="13"/>
      <c r="AR102" s="13"/>
      <c r="AS102" s="13"/>
      <c r="AT102" s="13"/>
      <c r="AU102" s="13"/>
      <c r="AV102" s="13"/>
      <c r="AW102" s="13"/>
      <c r="AX102" s="13">
        <v>61255</v>
      </c>
      <c r="AY102" s="23"/>
      <c r="AZ102" s="22">
        <v>2.0014087607307944</v>
      </c>
      <c r="BA102" s="22">
        <v>17.954821664464994</v>
      </c>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26"/>
    </row>
    <row r="103" spans="1:101" x14ac:dyDescent="0.45">
      <c r="A103">
        <f t="shared" si="3"/>
        <v>99</v>
      </c>
      <c r="B103">
        <v>30</v>
      </c>
      <c r="C103" t="s">
        <v>253</v>
      </c>
      <c r="E103" s="13"/>
      <c r="F103" s="13"/>
      <c r="G103" s="13"/>
      <c r="H103" s="13"/>
      <c r="I103" s="13">
        <v>78144</v>
      </c>
      <c r="J103" s="23"/>
      <c r="K103" s="22">
        <v>2.0880475456746641</v>
      </c>
      <c r="L103" s="22">
        <v>17.341864716636199</v>
      </c>
      <c r="M103" s="13"/>
      <c r="N103" s="13"/>
      <c r="O103" s="13"/>
      <c r="P103" s="13"/>
      <c r="Q103" s="13">
        <v>393788</v>
      </c>
      <c r="R103" s="23"/>
      <c r="S103" s="22">
        <v>13.936077195746357</v>
      </c>
      <c r="T103" s="22">
        <v>171.42903225806452</v>
      </c>
      <c r="U103" s="13">
        <v>194681</v>
      </c>
      <c r="V103" s="23"/>
      <c r="W103" s="22">
        <v>6.6840685802350226</v>
      </c>
      <c r="X103" s="22">
        <v>52.81126331811263</v>
      </c>
      <c r="Y103" s="13">
        <v>145649</v>
      </c>
      <c r="Z103" s="13"/>
      <c r="AA103" s="13"/>
      <c r="AB103" s="13"/>
      <c r="AC103" s="13">
        <v>223223</v>
      </c>
      <c r="AD103" s="23"/>
      <c r="AE103" s="22">
        <v>4.1365825467154691</v>
      </c>
      <c r="AF103" s="22">
        <v>37.769509043927648</v>
      </c>
      <c r="AG103" s="13"/>
      <c r="AH103" s="13">
        <v>1009012</v>
      </c>
      <c r="AI103" s="23"/>
      <c r="AJ103" s="22">
        <v>30.673719410244718</v>
      </c>
      <c r="AK103" s="22">
        <v>271.37368421052633</v>
      </c>
      <c r="AL103" s="13">
        <v>491554</v>
      </c>
      <c r="AM103" s="23"/>
      <c r="AN103" s="22">
        <v>15.302908880755153</v>
      </c>
      <c r="AO103" s="22">
        <v>141.47107061503417</v>
      </c>
      <c r="AP103" s="13"/>
      <c r="AQ103" s="13"/>
      <c r="AR103" s="13"/>
      <c r="AS103" s="13"/>
      <c r="AT103" s="13"/>
      <c r="AU103" s="13"/>
      <c r="AV103" s="13"/>
      <c r="AW103" s="13"/>
      <c r="AX103" s="13">
        <v>67959</v>
      </c>
      <c r="AY103" s="23"/>
      <c r="AZ103" s="22">
        <v>2.3600462338663069</v>
      </c>
      <c r="BA103" s="22">
        <v>18.646879756468799</v>
      </c>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26"/>
    </row>
    <row r="104" spans="1:101" x14ac:dyDescent="0.45">
      <c r="A104">
        <f t="shared" si="3"/>
        <v>100</v>
      </c>
      <c r="B104">
        <v>4</v>
      </c>
      <c r="C104" t="s">
        <v>241</v>
      </c>
      <c r="E104" s="13"/>
      <c r="F104" s="13"/>
      <c r="G104" s="13"/>
      <c r="H104" s="13"/>
      <c r="I104" s="13">
        <v>78159</v>
      </c>
      <c r="J104" s="23"/>
      <c r="K104" s="22">
        <v>2.3755585955312357</v>
      </c>
      <c r="L104" s="22">
        <v>19.482597402597403</v>
      </c>
      <c r="M104" s="13"/>
      <c r="N104" s="13"/>
      <c r="O104" s="13"/>
      <c r="P104" s="13"/>
      <c r="Q104" s="13">
        <v>313177</v>
      </c>
      <c r="R104" s="23"/>
      <c r="S104" s="22">
        <v>11.126488152571758</v>
      </c>
      <c r="T104" s="22">
        <v>179.49122807017545</v>
      </c>
      <c r="U104" s="13">
        <v>323530</v>
      </c>
      <c r="V104" s="23"/>
      <c r="W104" s="22">
        <v>8.0380124223602483</v>
      </c>
      <c r="X104" s="22">
        <v>62.478311688311692</v>
      </c>
      <c r="Y104" s="13">
        <v>152132</v>
      </c>
      <c r="Z104" s="13"/>
      <c r="AA104" s="13"/>
      <c r="AB104" s="13"/>
      <c r="AC104" s="13">
        <v>92892</v>
      </c>
      <c r="AD104" s="23"/>
      <c r="AE104" s="22">
        <v>5.5459130434782606</v>
      </c>
      <c r="AF104" s="22">
        <v>38.415584415584412</v>
      </c>
      <c r="AG104" s="13"/>
      <c r="AH104" s="13">
        <v>1146861</v>
      </c>
      <c r="AI104" s="23"/>
      <c r="AJ104" s="22">
        <v>38.740675105485231</v>
      </c>
      <c r="AK104" s="22">
        <v>281.57647058823528</v>
      </c>
      <c r="AL104" s="13">
        <v>509262</v>
      </c>
      <c r="AM104" s="23"/>
      <c r="AN104" s="22">
        <v>17.22565400843882</v>
      </c>
      <c r="AO104" s="22">
        <v>150.75</v>
      </c>
      <c r="AP104" s="13"/>
      <c r="AQ104" s="13"/>
      <c r="AR104" s="13"/>
      <c r="AS104" s="13"/>
      <c r="AT104" s="13"/>
      <c r="AU104" s="13"/>
      <c r="AV104" s="13"/>
      <c r="AW104" s="13"/>
      <c r="AX104" s="13">
        <v>109910</v>
      </c>
      <c r="AY104" s="23"/>
      <c r="AZ104" s="22">
        <v>3.5401651287032538</v>
      </c>
      <c r="BA104" s="22">
        <v>18.932987012987013</v>
      </c>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26"/>
    </row>
    <row r="105" spans="1:101" x14ac:dyDescent="0.45">
      <c r="A105">
        <f t="shared" si="3"/>
        <v>101</v>
      </c>
      <c r="B105">
        <v>18</v>
      </c>
      <c r="C105" t="s">
        <v>333</v>
      </c>
      <c r="E105" s="13"/>
      <c r="F105" s="13"/>
      <c r="G105" s="13"/>
      <c r="H105" s="13"/>
      <c r="I105" s="13">
        <v>102716</v>
      </c>
      <c r="J105" s="23"/>
      <c r="K105" s="22">
        <v>3.6429334628460417</v>
      </c>
      <c r="L105" s="22">
        <v>20.011906677393402</v>
      </c>
      <c r="M105" s="13"/>
      <c r="N105" s="13"/>
      <c r="O105" s="13"/>
      <c r="P105" s="13"/>
      <c r="Q105" s="13">
        <v>483283</v>
      </c>
      <c r="R105" s="23"/>
      <c r="S105" s="22">
        <v>16.383834684802512</v>
      </c>
      <c r="T105" s="22">
        <v>184.63018867924529</v>
      </c>
      <c r="U105" s="13">
        <v>368020</v>
      </c>
      <c r="V105" s="23"/>
      <c r="W105" s="22">
        <v>11.682442933462847</v>
      </c>
      <c r="X105" s="22">
        <v>63.687007874015748</v>
      </c>
      <c r="Y105" s="13">
        <v>163941</v>
      </c>
      <c r="Z105" s="13"/>
      <c r="AA105" s="13"/>
      <c r="AB105" s="13"/>
      <c r="AC105" s="13">
        <v>305988</v>
      </c>
      <c r="AD105" s="23"/>
      <c r="AE105" s="22">
        <v>7.183098591549296</v>
      </c>
      <c r="AF105" s="22">
        <v>43.941535433070868</v>
      </c>
      <c r="AG105" s="13"/>
      <c r="AH105" s="13">
        <v>1215768</v>
      </c>
      <c r="AI105" s="23"/>
      <c r="AJ105" s="22">
        <v>40.120908207867899</v>
      </c>
      <c r="AK105" s="22">
        <v>303.0219178082192</v>
      </c>
      <c r="AL105" s="13">
        <v>621058</v>
      </c>
      <c r="AM105" s="23"/>
      <c r="AN105" s="22">
        <v>19.220033997085963</v>
      </c>
      <c r="AO105" s="22">
        <v>153.43835616438355</v>
      </c>
      <c r="AP105" s="13"/>
      <c r="AQ105" s="13"/>
      <c r="AR105" s="13"/>
      <c r="AS105" s="13"/>
      <c r="AT105" s="13"/>
      <c r="AU105" s="13"/>
      <c r="AV105" s="13"/>
      <c r="AW105" s="13"/>
      <c r="AX105" s="13">
        <v>145064</v>
      </c>
      <c r="AY105" s="23"/>
      <c r="AZ105" s="22">
        <v>3.6040745341614908</v>
      </c>
      <c r="BA105" s="22">
        <v>21.469949312092687</v>
      </c>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26"/>
    </row>
    <row r="106" spans="1:101" x14ac:dyDescent="0.45">
      <c r="A106">
        <f t="shared" si="3"/>
        <v>102</v>
      </c>
      <c r="B106">
        <v>1</v>
      </c>
      <c r="C106" t="s">
        <v>145</v>
      </c>
      <c r="E106" s="13"/>
      <c r="F106" s="13"/>
      <c r="G106" s="13"/>
      <c r="H106" s="13"/>
      <c r="I106" s="13">
        <v>124374</v>
      </c>
      <c r="J106" s="23"/>
      <c r="K106" s="22">
        <v>5.3735809573633269</v>
      </c>
      <c r="L106" s="22">
        <v>20.241343669250647</v>
      </c>
      <c r="M106" s="13"/>
      <c r="N106" s="13"/>
      <c r="O106" s="13"/>
      <c r="P106" s="13"/>
      <c r="Q106" s="13">
        <v>320150</v>
      </c>
      <c r="R106" s="23"/>
      <c r="S106" s="22">
        <v>11.943142023346304</v>
      </c>
      <c r="T106" s="22">
        <v>188.48333333333332</v>
      </c>
      <c r="U106" s="13">
        <v>481083</v>
      </c>
      <c r="V106" s="23"/>
      <c r="W106" s="22">
        <v>19.252942715145174</v>
      </c>
      <c r="X106" s="22">
        <v>83.831435079726646</v>
      </c>
      <c r="Y106" s="13">
        <v>179240</v>
      </c>
      <c r="Z106" s="13"/>
      <c r="AA106" s="13"/>
      <c r="AB106" s="13"/>
      <c r="AC106" s="13">
        <v>106557</v>
      </c>
      <c r="AD106" s="23"/>
      <c r="AE106" s="22">
        <v>11.123515563693434</v>
      </c>
      <c r="AF106" s="22">
        <v>44.313975380159306</v>
      </c>
      <c r="AG106" s="13"/>
      <c r="AH106" s="13">
        <v>1652179</v>
      </c>
      <c r="AI106" s="23"/>
      <c r="AJ106" s="22">
        <v>59.997959717499349</v>
      </c>
      <c r="AK106" s="22">
        <v>344.65</v>
      </c>
      <c r="AL106" s="13">
        <v>791481</v>
      </c>
      <c r="AM106" s="23"/>
      <c r="AN106" s="22">
        <v>32.490609469003402</v>
      </c>
      <c r="AO106" s="22">
        <v>153.97894736842105</v>
      </c>
      <c r="AP106" s="13"/>
      <c r="AQ106" s="13"/>
      <c r="AR106" s="13"/>
      <c r="AS106" s="13"/>
      <c r="AT106" s="13"/>
      <c r="AU106" s="13"/>
      <c r="AV106" s="13"/>
      <c r="AW106" s="13"/>
      <c r="AX106" s="13">
        <v>145784</v>
      </c>
      <c r="AY106" s="23"/>
      <c r="AZ106" s="22">
        <v>5.7499346063301076</v>
      </c>
      <c r="BA106" s="22">
        <v>25.036446469248293</v>
      </c>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26"/>
    </row>
    <row r="107" spans="1:101" x14ac:dyDescent="0.45">
      <c r="A107">
        <f t="shared" si="3"/>
        <v>103</v>
      </c>
      <c r="B107">
        <v>2</v>
      </c>
      <c r="C107" t="s">
        <v>391</v>
      </c>
      <c r="E107" s="13"/>
      <c r="F107" s="13"/>
      <c r="G107" s="13"/>
      <c r="H107" s="13"/>
      <c r="I107" s="13">
        <v>150016</v>
      </c>
      <c r="J107" s="23"/>
      <c r="K107" s="22">
        <v>5.9537577788415508</v>
      </c>
      <c r="L107" s="22">
        <v>22.844026068066619</v>
      </c>
      <c r="M107" s="13"/>
      <c r="N107" s="13"/>
      <c r="O107" s="13"/>
      <c r="P107" s="13"/>
      <c r="Q107" s="13">
        <v>353837</v>
      </c>
      <c r="R107" s="23"/>
      <c r="S107" s="22">
        <v>13.257501963864886</v>
      </c>
      <c r="T107" s="22">
        <v>192.91666666666666</v>
      </c>
      <c r="U107" s="13">
        <v>592388</v>
      </c>
      <c r="V107" s="23"/>
      <c r="W107" s="22">
        <v>24.605868452146513</v>
      </c>
      <c r="X107" s="22">
        <v>90.476900796524262</v>
      </c>
      <c r="Y107" s="13">
        <v>946042</v>
      </c>
      <c r="Z107" s="13"/>
      <c r="AA107" s="13"/>
      <c r="AB107" s="13"/>
      <c r="AC107" s="13">
        <v>123670</v>
      </c>
      <c r="AD107" s="23"/>
      <c r="AE107" s="22">
        <v>12.051516345017724</v>
      </c>
      <c r="AF107" s="22">
        <v>48.43416856492027</v>
      </c>
      <c r="AG107" s="13"/>
      <c r="AH107" s="13">
        <v>2222300</v>
      </c>
      <c r="AI107" s="23"/>
      <c r="AJ107" s="22">
        <v>95.550452934226072</v>
      </c>
      <c r="AK107" s="22">
        <v>351.34337436640118</v>
      </c>
      <c r="AL107" s="13">
        <v>1571112</v>
      </c>
      <c r="AM107" s="23"/>
      <c r="AN107" s="22">
        <v>69.562859393461991</v>
      </c>
      <c r="AO107" s="22">
        <v>252.79356395816572</v>
      </c>
      <c r="AP107" s="13"/>
      <c r="AQ107" s="13"/>
      <c r="AR107" s="13"/>
      <c r="AS107" s="13"/>
      <c r="AT107" s="13"/>
      <c r="AU107" s="13"/>
      <c r="AV107" s="13"/>
      <c r="AW107" s="13"/>
      <c r="AX107" s="13">
        <v>148250</v>
      </c>
      <c r="AY107" s="23"/>
      <c r="AZ107" s="22">
        <v>5.8389129578574241</v>
      </c>
      <c r="BA107" s="22">
        <v>28.555905511811023</v>
      </c>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26"/>
    </row>
    <row r="108" spans="1:101" x14ac:dyDescent="0.45">
      <c r="A108">
        <f t="shared" si="3"/>
        <v>104</v>
      </c>
      <c r="B108">
        <v>9</v>
      </c>
      <c r="C108" t="s">
        <v>481</v>
      </c>
      <c r="E108" s="13"/>
      <c r="F108" s="13"/>
      <c r="G108" s="13"/>
      <c r="H108" s="13"/>
      <c r="I108" s="13">
        <v>157738</v>
      </c>
      <c r="J108" s="23"/>
      <c r="K108" s="22">
        <v>6.212603387160299</v>
      </c>
      <c r="L108" s="22">
        <v>23.39772209567198</v>
      </c>
      <c r="M108" s="13"/>
      <c r="N108" s="13"/>
      <c r="O108" s="13"/>
      <c r="P108" s="13"/>
      <c r="Q108" s="13">
        <v>564898</v>
      </c>
      <c r="R108" s="23"/>
      <c r="S108" s="22">
        <v>19.190379746835443</v>
      </c>
      <c r="T108" s="22">
        <v>219.60444444444445</v>
      </c>
      <c r="U108" s="13">
        <v>624743</v>
      </c>
      <c r="V108" s="23"/>
      <c r="W108" s="22">
        <v>28.357491622786021</v>
      </c>
      <c r="X108" s="22">
        <v>95.315848753016894</v>
      </c>
      <c r="Y108" s="13">
        <v>1061214</v>
      </c>
      <c r="Z108" s="13"/>
      <c r="AA108" s="13"/>
      <c r="AB108" s="13"/>
      <c r="AC108" s="13">
        <v>331038</v>
      </c>
      <c r="AD108" s="23"/>
      <c r="AE108" s="22">
        <v>15.846720919100047</v>
      </c>
      <c r="AF108" s="22">
        <v>53.264360418342719</v>
      </c>
      <c r="AG108" s="13"/>
      <c r="AH108" s="13">
        <v>2426026</v>
      </c>
      <c r="AI108" s="23"/>
      <c r="AJ108" s="22">
        <v>106.38104356151268</v>
      </c>
      <c r="AK108" s="22">
        <v>357.57039420756234</v>
      </c>
      <c r="AL108" s="13">
        <v>1766201</v>
      </c>
      <c r="AM108" s="23"/>
      <c r="AN108" s="22">
        <v>75.208808042125412</v>
      </c>
      <c r="AO108" s="22">
        <v>255.78580738595221</v>
      </c>
      <c r="AP108" s="13"/>
      <c r="AQ108" s="13"/>
      <c r="AR108" s="13"/>
      <c r="AS108" s="13"/>
      <c r="AT108" s="13"/>
      <c r="AU108" s="13"/>
      <c r="AV108" s="13"/>
      <c r="AW108" s="13"/>
      <c r="AX108" s="13">
        <v>206664</v>
      </c>
      <c r="AY108" s="23"/>
      <c r="AZ108" s="22">
        <v>9.8929631402584963</v>
      </c>
      <c r="BA108" s="22">
        <v>33.252453740949313</v>
      </c>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26"/>
    </row>
    <row r="109" spans="1:101" x14ac:dyDescent="0.45">
      <c r="D109" t="s">
        <v>71</v>
      </c>
      <c r="E109" s="13">
        <v>1053698</v>
      </c>
      <c r="F109" s="13">
        <v>191983</v>
      </c>
      <c r="G109" s="13">
        <v>1536649</v>
      </c>
      <c r="H109" s="13">
        <v>147972</v>
      </c>
      <c r="I109" s="13">
        <v>1684621</v>
      </c>
      <c r="J109" s="13"/>
      <c r="K109" s="13"/>
      <c r="L109" s="13"/>
      <c r="M109" s="13">
        <v>79217</v>
      </c>
      <c r="N109" s="13">
        <v>12268</v>
      </c>
      <c r="O109" s="13">
        <v>364182</v>
      </c>
      <c r="P109" s="13">
        <v>3385969</v>
      </c>
      <c r="Q109" s="13">
        <v>16407302</v>
      </c>
      <c r="R109" s="13"/>
      <c r="S109" s="13"/>
      <c r="T109" s="13"/>
      <c r="U109" s="13">
        <v>4970955</v>
      </c>
      <c r="V109" s="13"/>
      <c r="W109" s="13"/>
      <c r="X109" s="13"/>
      <c r="Y109" s="13">
        <v>6067693</v>
      </c>
      <c r="Z109" s="13">
        <v>308833</v>
      </c>
      <c r="AA109" s="13">
        <v>515442</v>
      </c>
      <c r="AB109" s="13">
        <v>31656194</v>
      </c>
      <c r="AC109" s="13">
        <v>3319892</v>
      </c>
      <c r="AD109" s="13"/>
      <c r="AE109" s="13"/>
      <c r="AF109" s="13"/>
      <c r="AG109" s="13"/>
      <c r="AH109" s="13">
        <v>34217888</v>
      </c>
      <c r="AI109" s="13"/>
      <c r="AJ109" s="13"/>
      <c r="AK109" s="13"/>
      <c r="AL109" s="13">
        <v>14490694</v>
      </c>
      <c r="AM109" s="13"/>
      <c r="AN109" s="13"/>
      <c r="AO109" s="13"/>
      <c r="AP109" s="13">
        <v>187539</v>
      </c>
      <c r="AQ109" s="13">
        <v>336604</v>
      </c>
      <c r="AR109" s="13">
        <v>113348</v>
      </c>
      <c r="AS109" s="13">
        <v>697860</v>
      </c>
      <c r="AT109" s="13">
        <v>115240</v>
      </c>
      <c r="AU109" s="13">
        <v>53932</v>
      </c>
      <c r="AV109" s="13">
        <v>116175</v>
      </c>
      <c r="AW109" s="13">
        <v>14573</v>
      </c>
      <c r="AX109" s="13">
        <v>1635271</v>
      </c>
      <c r="AY109" s="13"/>
      <c r="AZ109" s="13"/>
      <c r="BA109" s="13"/>
      <c r="BB109" s="13">
        <v>93826</v>
      </c>
      <c r="BC109" s="13">
        <v>1729097</v>
      </c>
      <c r="BD109" s="13">
        <v>859819</v>
      </c>
      <c r="BE109" s="13">
        <v>104304</v>
      </c>
      <c r="BF109" s="13">
        <v>814990</v>
      </c>
      <c r="BG109" s="13">
        <v>718</v>
      </c>
      <c r="BH109" s="13">
        <v>294201</v>
      </c>
      <c r="BI109" s="13">
        <v>35657</v>
      </c>
      <c r="BJ109" s="13">
        <v>3838786</v>
      </c>
      <c r="BK109" s="13">
        <v>575291</v>
      </c>
      <c r="BL109" s="13">
        <v>9891</v>
      </c>
      <c r="BM109" s="13">
        <v>93948</v>
      </c>
      <c r="BN109" s="13">
        <v>32424</v>
      </c>
      <c r="BO109" s="13">
        <v>711554</v>
      </c>
      <c r="BP109" s="13">
        <v>106020</v>
      </c>
      <c r="BQ109" s="13">
        <v>144387</v>
      </c>
      <c r="BR109" s="13">
        <v>170208</v>
      </c>
      <c r="BS109" s="13">
        <v>420615</v>
      </c>
      <c r="BT109" s="13"/>
      <c r="BU109" s="13">
        <v>492547</v>
      </c>
      <c r="BV109" s="13"/>
      <c r="BW109" s="13">
        <v>160798</v>
      </c>
      <c r="BX109" s="13">
        <v>1059568</v>
      </c>
      <c r="BY109" s="13">
        <v>1712913</v>
      </c>
      <c r="BZ109" s="13">
        <v>1530788</v>
      </c>
      <c r="CA109" s="13">
        <v>356589</v>
      </c>
      <c r="CB109" s="13">
        <v>1887377</v>
      </c>
      <c r="CC109" s="13"/>
      <c r="CD109" s="13">
        <v>291401</v>
      </c>
      <c r="CE109" s="13">
        <v>18748</v>
      </c>
      <c r="CF109" s="13">
        <v>126805</v>
      </c>
      <c r="CG109" s="13">
        <v>136219</v>
      </c>
      <c r="CH109" s="13">
        <v>1894230</v>
      </c>
      <c r="CI109" s="13">
        <v>6067693</v>
      </c>
      <c r="CJ109" s="13">
        <v>308833</v>
      </c>
      <c r="CK109" s="13"/>
      <c r="CL109" s="13">
        <v>1015795</v>
      </c>
      <c r="CM109" s="13">
        <v>774660</v>
      </c>
      <c r="CN109" s="13">
        <v>1605</v>
      </c>
      <c r="CO109" s="13">
        <v>0</v>
      </c>
      <c r="CP109" s="13">
        <v>1792055</v>
      </c>
      <c r="CQ109" s="13">
        <v>300</v>
      </c>
      <c r="CR109" s="13">
        <v>164445</v>
      </c>
      <c r="CS109" s="13">
        <v>1005</v>
      </c>
      <c r="CT109" s="13">
        <v>0</v>
      </c>
      <c r="CU109" s="13">
        <v>165805</v>
      </c>
      <c r="CV109" s="13">
        <v>335685</v>
      </c>
      <c r="CW109" s="26"/>
    </row>
    <row r="110" spans="1:101" x14ac:dyDescent="0.45">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26"/>
    </row>
    <row r="111" spans="1:101" x14ac:dyDescent="0.45">
      <c r="D111" t="s">
        <v>540</v>
      </c>
      <c r="I111" s="22">
        <f>100*I109/($Q$109+$AC$109+$AL$109)</f>
        <v>4.9232173534497514</v>
      </c>
      <c r="P111" s="22">
        <f>100*P109/($Q$109+$AC$109+$AL$109)</f>
        <v>9.8953184954021705</v>
      </c>
      <c r="Q111" s="22">
        <f>100*Q109/($Q$109+$AC$109+$AL$109)</f>
        <v>47.94948770654694</v>
      </c>
      <c r="U111" s="22">
        <f>100*U109/($Q$109+$AC$109+$AL$109)</f>
        <v>14.527357737566971</v>
      </c>
      <c r="AC111" s="22">
        <f>100*AC109/($Q$109+$AC$109+$AL$109)</f>
        <v>9.7022118957195715</v>
      </c>
      <c r="AL111" s="22">
        <f>100*AL109/($Q$109+$AC$109+$AL$109)</f>
        <v>42.348300397733489</v>
      </c>
      <c r="AX111" s="22">
        <f>100*AX109/($Q$109+$AC$109+$AL$109)</f>
        <v>4.778994542269821</v>
      </c>
    </row>
    <row r="112" spans="1:101" x14ac:dyDescent="0.45">
      <c r="D112" t="s">
        <v>537</v>
      </c>
      <c r="I112">
        <f>(-($A$108+1)+2*SUMPRODUCT($A$5:$A$108,I$5:I$108)/SUM(I$5:I$108))/($A$108-1)</f>
        <v>0.72011632151677019</v>
      </c>
      <c r="K112">
        <f>(-($A$108+1)+2*SUMPRODUCT($A$5:$A$108,K$5:K$108)/SUM(K$5:K$108))/($A$108-1)</f>
        <v>0.64594655921365662</v>
      </c>
      <c r="L112">
        <f>(-($A$108+1)+2*SUMPRODUCT($A$5:$A$108,L$5:L$108)/SUM(L$5:L$108))/($A$108-1)</f>
        <v>0.49308395862563575</v>
      </c>
      <c r="Q112">
        <f>(-($A$108+1)+2*SUMPRODUCT($A$5:$A$108,Q$5:Q$108)/SUM(Q$5:Q$108))/($A$108-1)</f>
        <v>0.36743971370275025</v>
      </c>
      <c r="S112">
        <f>(-($A$108+1)+2*SUMPRODUCT($A$5:$A$108,S$5:S$108)/SUM(S$5:S$108))/($A$108-1)</f>
        <v>0.13117318625648811</v>
      </c>
      <c r="T112">
        <f>(-($A$108+1)+2*SUMPRODUCT($A$5:$A$108,T$5:T$108)/SUM(T$5:T$108))/($A$108-1)</f>
        <v>0.1478802265791874</v>
      </c>
      <c r="U112">
        <f>(-($A$108+1)+2*SUMPRODUCT($A$5:$A$108,U$5:U$108)/SUM(U$5:U$108))/($A$108-1)</f>
        <v>0.80688467853450008</v>
      </c>
      <c r="W112">
        <f>(-($A$108+1)+2*SUMPRODUCT($A$5:$A$108,W$5:W$108)/SUM(W$5:W$108))/($A$108-1)</f>
        <v>0.76176604021507521</v>
      </c>
      <c r="X112">
        <f>(-($A$108+1)+2*SUMPRODUCT($A$5:$A$108,X$5:X$108)/SUM(X$5:X$108))/($A$108-1)</f>
        <v>0.63415766396708029</v>
      </c>
      <c r="Y112">
        <f>(-($A$108+1)+2*SUMPRODUCT($A$5:$A$108,Y$5:Y$108)/SUM(Y$5:Y$108))/($A$108-1)</f>
        <v>0.65797325580687771</v>
      </c>
      <c r="AC112">
        <f>(-($A$108+1)+2*SUMPRODUCT($A$5:$A$108,AC$5:AC$108)/SUM(AC$5:AC$108))/($A$108-1)</f>
        <v>0.74712222186102462</v>
      </c>
      <c r="AE112">
        <f>(-($A$108+1)+2*SUMPRODUCT($A$5:$A$108,AE$5:AE$108)/SUM(AE$5:AE$108))/($A$108-1)</f>
        <v>0.7061542374439197</v>
      </c>
      <c r="AF112">
        <f>(-($A$108+1)+2*SUMPRODUCT($A$5:$A$108,AF$5:AF$108)/SUM(AF$5:AF$108))/($A$108-1)</f>
        <v>0.57480462894071305</v>
      </c>
      <c r="AH112">
        <f>(-($A$108+1)+2*SUMPRODUCT($A$5:$A$108,AH$5:AH$108)/SUM(AH$5:AH$108))/($A$108-1)</f>
        <v>0.50859708629364653</v>
      </c>
      <c r="AJ112">
        <f>(-($A$108+1)+2*SUMPRODUCT($A$5:$A$108,AJ$5:AJ$108)/SUM(AJ$5:AJ$108))/($A$108-1)</f>
        <v>0.31067145881570579</v>
      </c>
      <c r="AK112">
        <f>(-($A$108+1)+2*SUMPRODUCT($A$5:$A$108,AK$5:AK$108)/SUM(AK$5:AK$108))/($A$108-1)</f>
        <v>0.14690677807812363</v>
      </c>
      <c r="AL112">
        <f>(-($A$108+1)+2*SUMPRODUCT($A$5:$A$108,AL$5:AL$108)/SUM(AL$5:AL$108))/($A$108-1)</f>
        <v>0.6312553408817082</v>
      </c>
      <c r="AN112">
        <f>(-($A$108+1)+2*SUMPRODUCT($A$5:$A$108,AN$5:AN$108)/SUM(AN$5:AN$108))/($A$108-1)</f>
        <v>0.49209647105840387</v>
      </c>
      <c r="AO112">
        <f>(-($A$108+1)+2*SUMPRODUCT($A$5:$A$108,AO$5:AO$108)/SUM(AO$5:AO$108))/($A$108-1)</f>
        <v>0.29386990954937464</v>
      </c>
      <c r="AX112">
        <f>(-($A$108+1)+2*SUMPRODUCT($A$5:$A$108,AX$5:AX$108)/SUM(AX$5:AX$108))/($A$108-1)</f>
        <v>0.81617995290504763</v>
      </c>
      <c r="AZ112">
        <f>(-($A$108+1)+2*SUMPRODUCT($A$5:$A$108,AZ$5:AZ$108)/SUM(AZ$5:AZ$108))/($A$108-1)</f>
        <v>0.78122779465395054</v>
      </c>
      <c r="BA112">
        <f>(-($A$108+1)+2*SUMPRODUCT($A$5:$A$108,BA$5:BA$108)/SUM(BA$5:BA$108))/($A$108-1)</f>
        <v>0.69648532807844543</v>
      </c>
    </row>
  </sheetData>
  <sortState ref="AJ5:AJ108">
    <sortCondition ref="AJ5:AJ108"/>
  </sortState>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6"/>
  <sheetViews>
    <sheetView workbookViewId="0">
      <pane xSplit="4" ySplit="4" topLeftCell="G65" activePane="bottomRight" state="frozen"/>
      <selection pane="topRight" activeCell="D1" sqref="D1"/>
      <selection pane="bottomLeft" activeCell="A5" sqref="A5"/>
      <selection pane="bottomRight" activeCell="H68" sqref="H68:H76"/>
    </sheetView>
  </sheetViews>
  <sheetFormatPr defaultRowHeight="14.25" x14ac:dyDescent="0.45"/>
  <cols>
    <col min="4" max="4" width="13" customWidth="1"/>
    <col min="8" max="8" width="9.19921875" bestFit="1" customWidth="1"/>
    <col min="10" max="11" width="9.19921875" bestFit="1" customWidth="1"/>
    <col min="15" max="15" width="9.86328125" customWidth="1"/>
    <col min="27" max="27" width="10.46484375" customWidth="1"/>
    <col min="38" max="38" width="9.86328125" customWidth="1"/>
    <col min="89" max="89" width="10.33203125" customWidth="1"/>
  </cols>
  <sheetData>
    <row r="1" spans="1:100" x14ac:dyDescent="0.45">
      <c r="C1" s="1"/>
      <c r="D1" s="1"/>
      <c r="E1" s="2" t="s">
        <v>567</v>
      </c>
      <c r="F1" s="2"/>
      <c r="G1" s="18"/>
      <c r="H1" s="18"/>
      <c r="I1" s="18"/>
      <c r="J1" s="18"/>
      <c r="K1" s="18"/>
      <c r="L1" s="18"/>
      <c r="M1" s="18"/>
      <c r="N1" s="2"/>
      <c r="O1" s="2"/>
      <c r="P1" s="2"/>
      <c r="Q1" s="3" t="s">
        <v>566</v>
      </c>
      <c r="R1" s="3"/>
      <c r="S1" s="3"/>
      <c r="T1" s="3"/>
      <c r="U1" s="3"/>
      <c r="V1" s="3"/>
      <c r="W1" s="3"/>
      <c r="X1" s="3"/>
      <c r="Y1" s="3"/>
      <c r="Z1" s="3"/>
      <c r="AA1" s="3"/>
      <c r="AB1" s="3"/>
      <c r="AC1" s="3"/>
      <c r="AD1" s="3"/>
      <c r="AE1" s="3"/>
      <c r="AF1" s="3"/>
      <c r="AG1" s="3"/>
      <c r="AH1" s="3"/>
      <c r="AI1" s="3"/>
      <c r="AJ1" s="3"/>
      <c r="AK1" s="3"/>
      <c r="AL1" s="3"/>
      <c r="AM1" s="3"/>
      <c r="AN1" s="3"/>
      <c r="AO1" s="3"/>
      <c r="AP1" s="4" t="s">
        <v>571</v>
      </c>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572</v>
      </c>
      <c r="BU1" s="5"/>
      <c r="BV1" s="5"/>
      <c r="BW1" s="5"/>
      <c r="BX1" s="5"/>
      <c r="BY1" s="5"/>
      <c r="BZ1" s="5"/>
      <c r="CA1" s="5"/>
      <c r="CB1" s="5"/>
      <c r="CC1" s="5"/>
      <c r="CD1" s="5"/>
      <c r="CE1" s="5"/>
      <c r="CF1" s="5"/>
      <c r="CG1" s="5"/>
      <c r="CH1" s="5"/>
      <c r="CI1" s="5"/>
      <c r="CJ1" s="5"/>
      <c r="CK1" s="5"/>
      <c r="CL1" s="6" t="s">
        <v>574</v>
      </c>
      <c r="CM1" s="6"/>
      <c r="CN1" s="6"/>
      <c r="CO1" s="6"/>
      <c r="CP1" s="6"/>
      <c r="CQ1" s="7" t="s">
        <v>576</v>
      </c>
      <c r="CR1" s="7"/>
      <c r="CS1" s="7"/>
      <c r="CT1" s="7"/>
      <c r="CU1" s="7"/>
      <c r="CV1" s="7"/>
    </row>
    <row r="2" spans="1:100" x14ac:dyDescent="0.45">
      <c r="C2" s="1"/>
      <c r="D2" s="1"/>
      <c r="E2" s="2"/>
      <c r="F2" s="18"/>
      <c r="G2" s="18"/>
      <c r="H2" s="18"/>
      <c r="I2" s="18"/>
      <c r="J2" s="18"/>
      <c r="K2" s="18"/>
      <c r="L2" s="18"/>
      <c r="M2" s="18"/>
      <c r="N2" s="18"/>
      <c r="O2" s="18"/>
      <c r="P2" s="18"/>
      <c r="Q2" s="3"/>
      <c r="R2" s="3"/>
      <c r="S2" s="3"/>
      <c r="T2" s="3"/>
      <c r="U2" s="3"/>
      <c r="V2" s="3"/>
      <c r="W2" s="3"/>
      <c r="X2" s="3"/>
      <c r="Y2" s="3"/>
      <c r="Z2" s="3"/>
      <c r="AA2" s="3"/>
      <c r="AB2" s="3"/>
      <c r="AC2" s="3"/>
      <c r="AD2" s="3"/>
      <c r="AE2" s="3"/>
      <c r="AF2" s="3"/>
      <c r="AG2" s="3"/>
      <c r="AH2" s="3"/>
      <c r="AI2" s="3"/>
      <c r="AJ2" s="3"/>
      <c r="AK2" s="3"/>
      <c r="AL2" s="3"/>
      <c r="AM2" s="3"/>
      <c r="AN2" s="3"/>
      <c r="AO2" s="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5"/>
      <c r="BU2" s="5"/>
      <c r="BV2" s="5"/>
      <c r="BW2" s="5"/>
      <c r="BX2" s="5"/>
      <c r="BY2" s="5"/>
      <c r="BZ2" s="5"/>
      <c r="CA2" s="5"/>
      <c r="CB2" s="5"/>
      <c r="CC2" s="5"/>
      <c r="CD2" s="5"/>
      <c r="CE2" s="5"/>
      <c r="CF2" s="5"/>
      <c r="CG2" s="5"/>
      <c r="CH2" s="5"/>
      <c r="CI2" s="5"/>
      <c r="CJ2" s="5"/>
      <c r="CK2" s="5"/>
      <c r="CL2" s="6"/>
      <c r="CM2" s="6"/>
      <c r="CN2" s="6"/>
      <c r="CO2" s="6"/>
      <c r="CP2" s="6"/>
      <c r="CQ2" s="7"/>
      <c r="CR2" s="7"/>
      <c r="CS2" s="7"/>
      <c r="CT2" s="7"/>
      <c r="CU2" s="7"/>
      <c r="CV2" s="7"/>
    </row>
    <row r="3" spans="1:100" ht="35.65" x14ac:dyDescent="0.45">
      <c r="C3" s="1"/>
      <c r="D3" s="1"/>
      <c r="E3" s="56">
        <v>1</v>
      </c>
      <c r="F3" s="56">
        <v>2</v>
      </c>
      <c r="G3" s="56">
        <v>3</v>
      </c>
      <c r="H3" s="56">
        <v>4</v>
      </c>
      <c r="I3" s="56">
        <v>5</v>
      </c>
      <c r="J3" s="56" t="s">
        <v>580</v>
      </c>
      <c r="K3" s="56" t="s">
        <v>528</v>
      </c>
      <c r="L3" s="56" t="s">
        <v>530</v>
      </c>
      <c r="M3" s="56">
        <v>6</v>
      </c>
      <c r="N3" s="56">
        <v>7</v>
      </c>
      <c r="O3" s="56">
        <v>8</v>
      </c>
      <c r="P3" s="56">
        <v>9</v>
      </c>
      <c r="Q3" s="57">
        <v>10</v>
      </c>
      <c r="R3" s="57" t="s">
        <v>579</v>
      </c>
      <c r="S3" s="52" t="s">
        <v>522</v>
      </c>
      <c r="T3" s="52" t="s">
        <v>531</v>
      </c>
      <c r="U3" s="52">
        <v>11</v>
      </c>
      <c r="V3" s="52" t="s">
        <v>578</v>
      </c>
      <c r="W3" s="52" t="s">
        <v>529</v>
      </c>
      <c r="X3" s="52" t="s">
        <v>536</v>
      </c>
      <c r="Y3" s="52">
        <v>12</v>
      </c>
      <c r="Z3" s="52">
        <v>13</v>
      </c>
      <c r="AA3" s="52">
        <v>14</v>
      </c>
      <c r="AB3" s="52">
        <v>15</v>
      </c>
      <c r="AC3" s="52">
        <v>16</v>
      </c>
      <c r="AD3" s="52" t="s">
        <v>581</v>
      </c>
      <c r="AE3" s="52" t="s">
        <v>523</v>
      </c>
      <c r="AF3" s="52" t="s">
        <v>532</v>
      </c>
      <c r="AG3" s="52">
        <v>17</v>
      </c>
      <c r="AH3" s="57" t="s">
        <v>515</v>
      </c>
      <c r="AI3" s="57" t="s">
        <v>582</v>
      </c>
      <c r="AJ3" s="57" t="s">
        <v>524</v>
      </c>
      <c r="AK3" s="57" t="s">
        <v>533</v>
      </c>
      <c r="AL3" s="57" t="s">
        <v>516</v>
      </c>
      <c r="AM3" s="57" t="s">
        <v>583</v>
      </c>
      <c r="AN3" s="52" t="s">
        <v>525</v>
      </c>
      <c r="AO3" s="52" t="s">
        <v>534</v>
      </c>
      <c r="AP3" s="53"/>
      <c r="AQ3" s="53"/>
      <c r="AR3" s="53"/>
      <c r="AS3" s="53"/>
      <c r="AT3" s="53"/>
      <c r="AU3" s="53"/>
      <c r="AV3" s="53"/>
      <c r="AW3" s="53"/>
      <c r="AX3" s="53">
        <v>50</v>
      </c>
      <c r="AY3" s="53" t="s">
        <v>584</v>
      </c>
      <c r="AZ3" s="53" t="s">
        <v>526</v>
      </c>
      <c r="BA3" s="54" t="s">
        <v>535</v>
      </c>
      <c r="BB3" s="53"/>
      <c r="BC3" s="53"/>
      <c r="BD3" s="53"/>
      <c r="BE3" s="53"/>
      <c r="BF3" s="53"/>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8"/>
      <c r="CH3" s="58"/>
      <c r="CI3" s="58"/>
      <c r="CJ3" s="58"/>
      <c r="CK3" s="58"/>
      <c r="CL3" s="59"/>
      <c r="CM3" s="59"/>
      <c r="CN3" s="59"/>
      <c r="CO3" s="59"/>
      <c r="CP3" s="59"/>
      <c r="CQ3" s="60"/>
      <c r="CR3" s="60"/>
      <c r="CS3" s="60"/>
      <c r="CT3" s="60"/>
      <c r="CU3" s="60"/>
      <c r="CV3" s="60"/>
    </row>
    <row r="4" spans="1:100" ht="82.8" customHeight="1" x14ac:dyDescent="0.45">
      <c r="B4" t="s">
        <v>527</v>
      </c>
      <c r="C4" s="8" t="s">
        <v>10</v>
      </c>
      <c r="D4" s="8" t="s">
        <v>11</v>
      </c>
      <c r="E4" s="36" t="s">
        <v>12</v>
      </c>
      <c r="F4" s="36" t="s">
        <v>13</v>
      </c>
      <c r="G4" s="36" t="s">
        <v>14</v>
      </c>
      <c r="H4" s="36" t="s">
        <v>15</v>
      </c>
      <c r="I4" s="36" t="s">
        <v>510</v>
      </c>
      <c r="J4" s="36" t="s">
        <v>580</v>
      </c>
      <c r="K4" s="36" t="s">
        <v>528</v>
      </c>
      <c r="L4" s="36" t="s">
        <v>530</v>
      </c>
      <c r="M4" s="36" t="s">
        <v>16</v>
      </c>
      <c r="N4" s="36" t="s">
        <v>17</v>
      </c>
      <c r="O4" s="36" t="s">
        <v>18</v>
      </c>
      <c r="P4" s="36" t="s">
        <v>19</v>
      </c>
      <c r="Q4" s="37" t="s">
        <v>20</v>
      </c>
      <c r="R4" s="45" t="s">
        <v>579</v>
      </c>
      <c r="S4" s="37" t="s">
        <v>522</v>
      </c>
      <c r="T4" s="37" t="s">
        <v>531</v>
      </c>
      <c r="U4" s="37" t="s">
        <v>21</v>
      </c>
      <c r="V4" s="37" t="s">
        <v>578</v>
      </c>
      <c r="W4" s="37" t="s">
        <v>529</v>
      </c>
      <c r="X4" s="37" t="s">
        <v>536</v>
      </c>
      <c r="Y4" s="37" t="s">
        <v>22</v>
      </c>
      <c r="Z4" s="37" t="s">
        <v>23</v>
      </c>
      <c r="AA4" s="37" t="s">
        <v>25</v>
      </c>
      <c r="AB4" s="37" t="s">
        <v>26</v>
      </c>
      <c r="AC4" s="37" t="s">
        <v>511</v>
      </c>
      <c r="AD4" s="37" t="s">
        <v>581</v>
      </c>
      <c r="AE4" s="37" t="s">
        <v>523</v>
      </c>
      <c r="AF4" s="37" t="s">
        <v>532</v>
      </c>
      <c r="AG4" s="37" t="s">
        <v>512</v>
      </c>
      <c r="AH4" s="37" t="s">
        <v>542</v>
      </c>
      <c r="AI4" s="45" t="s">
        <v>582</v>
      </c>
      <c r="AJ4" s="45" t="s">
        <v>524</v>
      </c>
      <c r="AK4" s="45" t="s">
        <v>533</v>
      </c>
      <c r="AL4" s="37" t="s">
        <v>541</v>
      </c>
      <c r="AM4" s="45" t="s">
        <v>583</v>
      </c>
      <c r="AN4" s="37" t="s">
        <v>525</v>
      </c>
      <c r="AO4" s="37" t="s">
        <v>534</v>
      </c>
      <c r="AP4" s="39" t="s">
        <v>27</v>
      </c>
      <c r="AQ4" s="39" t="s">
        <v>28</v>
      </c>
      <c r="AR4" s="39" t="s">
        <v>29</v>
      </c>
      <c r="AS4" s="39" t="s">
        <v>30</v>
      </c>
      <c r="AT4" s="39" t="s">
        <v>31</v>
      </c>
      <c r="AU4" s="39" t="s">
        <v>32</v>
      </c>
      <c r="AV4" s="39" t="s">
        <v>33</v>
      </c>
      <c r="AW4" s="39" t="s">
        <v>34</v>
      </c>
      <c r="AX4" s="39" t="s">
        <v>509</v>
      </c>
      <c r="AY4" s="39" t="s">
        <v>584</v>
      </c>
      <c r="AZ4" s="39" t="s">
        <v>526</v>
      </c>
      <c r="BA4" s="61" t="s">
        <v>535</v>
      </c>
      <c r="BB4" s="39" t="s">
        <v>35</v>
      </c>
      <c r="BC4" s="39" t="s">
        <v>36</v>
      </c>
      <c r="BD4" s="39" t="s">
        <v>37</v>
      </c>
      <c r="BE4" s="39" t="s">
        <v>38</v>
      </c>
      <c r="BF4" s="39" t="s">
        <v>39</v>
      </c>
      <c r="BG4" s="39" t="s">
        <v>40</v>
      </c>
      <c r="BH4" s="39" t="s">
        <v>41</v>
      </c>
      <c r="BI4" s="39" t="s">
        <v>42</v>
      </c>
      <c r="BJ4" s="39" t="s">
        <v>43</v>
      </c>
      <c r="BK4" s="39" t="s">
        <v>44</v>
      </c>
      <c r="BL4" s="39" t="s">
        <v>45</v>
      </c>
      <c r="BM4" s="39" t="s">
        <v>46</v>
      </c>
      <c r="BN4" s="39" t="s">
        <v>47</v>
      </c>
      <c r="BO4" s="39" t="s">
        <v>48</v>
      </c>
      <c r="BP4" s="39" t="s">
        <v>49</v>
      </c>
      <c r="BQ4" s="39" t="s">
        <v>50</v>
      </c>
      <c r="BR4" s="39" t="s">
        <v>51</v>
      </c>
      <c r="BS4" s="39" t="s">
        <v>52</v>
      </c>
      <c r="BT4" s="40" t="s">
        <v>53</v>
      </c>
      <c r="BU4" s="40" t="s">
        <v>54</v>
      </c>
      <c r="BV4" s="40" t="s">
        <v>55</v>
      </c>
      <c r="BW4" s="40" t="s">
        <v>56</v>
      </c>
      <c r="BX4" s="40" t="s">
        <v>57</v>
      </c>
      <c r="BY4" s="40" t="s">
        <v>58</v>
      </c>
      <c r="BZ4" s="40" t="s">
        <v>59</v>
      </c>
      <c r="CA4" s="40" t="s">
        <v>60</v>
      </c>
      <c r="CB4" s="40" t="s">
        <v>61</v>
      </c>
      <c r="CC4" s="40" t="s">
        <v>62</v>
      </c>
      <c r="CD4" s="40" t="s">
        <v>63</v>
      </c>
      <c r="CE4" s="40" t="s">
        <v>64</v>
      </c>
      <c r="CF4" s="40" t="s">
        <v>65</v>
      </c>
      <c r="CG4" s="40" t="s">
        <v>66</v>
      </c>
      <c r="CH4" s="40" t="s">
        <v>67</v>
      </c>
      <c r="CI4" s="40" t="s">
        <v>22</v>
      </c>
      <c r="CJ4" s="40" t="s">
        <v>23</v>
      </c>
      <c r="CK4" s="40" t="s">
        <v>24</v>
      </c>
      <c r="CL4" s="41" t="s">
        <v>68</v>
      </c>
      <c r="CM4" s="41" t="s">
        <v>69</v>
      </c>
      <c r="CN4" s="41" t="s">
        <v>35</v>
      </c>
      <c r="CO4" s="41" t="s">
        <v>70</v>
      </c>
      <c r="CP4" s="41" t="s">
        <v>71</v>
      </c>
      <c r="CQ4" s="42" t="s">
        <v>72</v>
      </c>
      <c r="CR4" s="42" t="s">
        <v>73</v>
      </c>
      <c r="CS4" s="42" t="s">
        <v>74</v>
      </c>
      <c r="CT4" s="42" t="s">
        <v>75</v>
      </c>
      <c r="CU4" s="42" t="s">
        <v>76</v>
      </c>
      <c r="CV4" s="42" t="s">
        <v>71</v>
      </c>
    </row>
    <row r="5" spans="1:100" s="25" customFormat="1" x14ac:dyDescent="0.45">
      <c r="A5" s="25">
        <v>1</v>
      </c>
      <c r="B5">
        <v>1</v>
      </c>
      <c r="C5" t="s">
        <v>145</v>
      </c>
      <c r="D5"/>
      <c r="E5" s="13"/>
      <c r="F5" s="13"/>
      <c r="G5" s="13"/>
      <c r="H5" s="13"/>
      <c r="I5" s="13">
        <v>0</v>
      </c>
      <c r="J5" s="23"/>
      <c r="K5" s="22">
        <v>0</v>
      </c>
      <c r="L5" s="22">
        <v>0</v>
      </c>
      <c r="M5" s="13"/>
      <c r="N5" s="13"/>
      <c r="O5" s="13"/>
      <c r="P5" s="13"/>
      <c r="Q5" s="13">
        <v>17274</v>
      </c>
      <c r="R5" s="23"/>
      <c r="S5" s="22">
        <v>3.8398139534883722</v>
      </c>
      <c r="T5" s="22">
        <v>51.243591600289648</v>
      </c>
      <c r="U5" s="13">
        <v>0</v>
      </c>
      <c r="V5" s="23"/>
      <c r="W5" s="22">
        <v>0</v>
      </c>
      <c r="X5" s="22">
        <v>0</v>
      </c>
      <c r="Y5" s="13"/>
      <c r="Z5" s="13"/>
      <c r="AA5" s="13"/>
      <c r="AB5" s="13"/>
      <c r="AC5" s="13">
        <v>0</v>
      </c>
      <c r="AD5" s="23"/>
      <c r="AE5" s="22">
        <v>0</v>
      </c>
      <c r="AF5" s="22">
        <v>0</v>
      </c>
      <c r="AG5" s="13"/>
      <c r="AH5" s="13">
        <v>24081</v>
      </c>
      <c r="AI5" s="23"/>
      <c r="AJ5" s="22">
        <v>8.784853584651632</v>
      </c>
      <c r="AK5" s="22">
        <v>113.82307692307693</v>
      </c>
      <c r="AL5" s="13">
        <v>5029</v>
      </c>
      <c r="AM5" s="23"/>
      <c r="AN5" s="22">
        <v>1.9582919861674937</v>
      </c>
      <c r="AO5" s="22">
        <v>23.947619047619046</v>
      </c>
      <c r="AP5" s="13"/>
      <c r="AQ5" s="13"/>
      <c r="AR5" s="13"/>
      <c r="AS5" s="13"/>
      <c r="AT5" s="13"/>
      <c r="AU5" s="13"/>
      <c r="AV5" s="13"/>
      <c r="AW5" s="13"/>
      <c r="AX5" s="13">
        <v>0</v>
      </c>
      <c r="AY5" s="23"/>
      <c r="AZ5" s="22">
        <v>0</v>
      </c>
      <c r="BA5" s="22">
        <v>0</v>
      </c>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0" x14ac:dyDescent="0.45">
      <c r="A6">
        <f t="shared" ref="A6:A61" si="0">A5+1</f>
        <v>2</v>
      </c>
      <c r="B6">
        <v>2</v>
      </c>
      <c r="C6" t="s">
        <v>391</v>
      </c>
      <c r="E6" s="13"/>
      <c r="F6" s="13"/>
      <c r="G6" s="13"/>
      <c r="H6" s="13"/>
      <c r="I6" s="13">
        <v>123</v>
      </c>
      <c r="J6" s="23"/>
      <c r="K6" s="22">
        <v>3.4373586612392586E-2</v>
      </c>
      <c r="L6" s="22">
        <v>0.3236842105263158</v>
      </c>
      <c r="M6" s="13"/>
      <c r="N6" s="13"/>
      <c r="O6" s="13"/>
      <c r="P6" s="13"/>
      <c r="Q6" s="13">
        <v>20536</v>
      </c>
      <c r="R6" s="23"/>
      <c r="S6" s="22">
        <v>6.3445304611242008</v>
      </c>
      <c r="T6" s="22">
        <v>51.512469831053899</v>
      </c>
      <c r="U6" s="13">
        <v>125</v>
      </c>
      <c r="V6" s="23"/>
      <c r="W6" s="22">
        <v>3.4164777021919876E-2</v>
      </c>
      <c r="X6" s="22">
        <v>0.32894736842105265</v>
      </c>
      <c r="Y6" s="13"/>
      <c r="Z6" s="13"/>
      <c r="AA6" s="13"/>
      <c r="AB6" s="13"/>
      <c r="AC6" s="13">
        <v>130</v>
      </c>
      <c r="AD6" s="23"/>
      <c r="AE6" s="22">
        <v>3.482587064676617E-2</v>
      </c>
      <c r="AF6" s="22">
        <v>0.37931034482758619</v>
      </c>
      <c r="AG6" s="13"/>
      <c r="AH6" s="13">
        <v>25695</v>
      </c>
      <c r="AI6" s="23"/>
      <c r="AJ6" s="22">
        <v>9.3511384170581859</v>
      </c>
      <c r="AK6" s="22">
        <v>119.27368421052631</v>
      </c>
      <c r="AL6" s="13">
        <v>6807</v>
      </c>
      <c r="AM6" s="23"/>
      <c r="AN6" s="22">
        <v>2.1123238164076619</v>
      </c>
      <c r="AO6" s="22">
        <v>28.1</v>
      </c>
      <c r="AP6" s="13"/>
      <c r="AQ6" s="13"/>
      <c r="AR6" s="13"/>
      <c r="AS6" s="13"/>
      <c r="AT6" s="13"/>
      <c r="AU6" s="13"/>
      <c r="AV6" s="13"/>
      <c r="AW6" s="13"/>
      <c r="AX6" s="13">
        <v>0</v>
      </c>
      <c r="AY6" s="23"/>
      <c r="AZ6" s="22">
        <v>0</v>
      </c>
      <c r="BA6" s="22">
        <v>0</v>
      </c>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0" x14ac:dyDescent="0.45">
      <c r="A7">
        <f t="shared" si="0"/>
        <v>3</v>
      </c>
      <c r="B7">
        <v>4</v>
      </c>
      <c r="C7" t="s">
        <v>241</v>
      </c>
      <c r="E7" s="13"/>
      <c r="F7" s="13"/>
      <c r="G7" s="13"/>
      <c r="H7" s="13"/>
      <c r="I7" s="13">
        <v>130</v>
      </c>
      <c r="J7" s="23"/>
      <c r="K7" s="22">
        <v>3.6336779911373705E-2</v>
      </c>
      <c r="L7" s="22">
        <v>0.37438423645320196</v>
      </c>
      <c r="M7" s="13"/>
      <c r="N7" s="13"/>
      <c r="O7" s="13"/>
      <c r="P7" s="13"/>
      <c r="Q7" s="13">
        <v>20639</v>
      </c>
      <c r="R7" s="23"/>
      <c r="S7" s="22">
        <v>6.9776010827271193</v>
      </c>
      <c r="T7" s="22">
        <v>71.338724373576312</v>
      </c>
      <c r="U7" s="13">
        <v>137</v>
      </c>
      <c r="V7" s="23"/>
      <c r="W7" s="22">
        <v>3.6927621861152143E-2</v>
      </c>
      <c r="X7" s="22">
        <v>0.61917808219178083</v>
      </c>
      <c r="Y7" s="13"/>
      <c r="Z7" s="13"/>
      <c r="AA7" s="13"/>
      <c r="AB7" s="13"/>
      <c r="AC7" s="13">
        <v>207</v>
      </c>
      <c r="AD7" s="23"/>
      <c r="AE7" s="22">
        <v>5.6344665095927296E-2</v>
      </c>
      <c r="AF7" s="22">
        <v>0.54473684210526319</v>
      </c>
      <c r="AG7" s="13"/>
      <c r="AH7" s="13">
        <v>45324</v>
      </c>
      <c r="AI7" s="23"/>
      <c r="AJ7" s="22">
        <v>9.5927441860465112</v>
      </c>
      <c r="AK7" s="22">
        <v>119.69458128078817</v>
      </c>
      <c r="AL7" s="13">
        <v>11554</v>
      </c>
      <c r="AM7" s="23"/>
      <c r="AN7" s="22">
        <v>2.1817787418655099</v>
      </c>
      <c r="AO7" s="22">
        <v>29.804576659038901</v>
      </c>
      <c r="AP7" s="13"/>
      <c r="AQ7" s="13"/>
      <c r="AR7" s="13"/>
      <c r="AS7" s="13"/>
      <c r="AT7" s="13"/>
      <c r="AU7" s="13"/>
      <c r="AV7" s="13"/>
      <c r="AW7" s="13"/>
      <c r="AX7" s="13">
        <v>0</v>
      </c>
      <c r="AY7" s="23"/>
      <c r="AZ7" s="22">
        <v>0</v>
      </c>
      <c r="BA7" s="22">
        <v>0</v>
      </c>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row>
    <row r="8" spans="1:100" x14ac:dyDescent="0.45">
      <c r="A8">
        <f t="shared" si="0"/>
        <v>4</v>
      </c>
      <c r="B8">
        <v>5</v>
      </c>
      <c r="C8" t="s">
        <v>327</v>
      </c>
      <c r="E8" s="13"/>
      <c r="F8" s="13"/>
      <c r="G8" s="13"/>
      <c r="H8" s="13"/>
      <c r="I8" s="13">
        <v>380</v>
      </c>
      <c r="J8" s="23"/>
      <c r="K8" s="22">
        <v>5.6344665095927296E-2</v>
      </c>
      <c r="L8" s="22">
        <v>0.61904761904761907</v>
      </c>
      <c r="M8" s="13"/>
      <c r="N8" s="13"/>
      <c r="O8" s="13"/>
      <c r="P8" s="13"/>
      <c r="Q8" s="13">
        <v>32546</v>
      </c>
      <c r="R8" s="23"/>
      <c r="S8" s="22">
        <v>7.0088647670737219</v>
      </c>
      <c r="T8" s="22">
        <v>72.472857142857137</v>
      </c>
      <c r="U8" s="13">
        <v>226</v>
      </c>
      <c r="V8" s="23"/>
      <c r="W8" s="22">
        <v>5.9436008676789588E-2</v>
      </c>
      <c r="X8" s="22">
        <v>0.65238095238095239</v>
      </c>
      <c r="Y8" s="13"/>
      <c r="Z8" s="13"/>
      <c r="AA8" s="13"/>
      <c r="AB8" s="13"/>
      <c r="AC8" s="13">
        <v>385</v>
      </c>
      <c r="AD8" s="23"/>
      <c r="AE8" s="22">
        <v>5.6399132321041212E-2</v>
      </c>
      <c r="AF8" s="22">
        <v>0.61904761904761907</v>
      </c>
      <c r="AG8" s="13"/>
      <c r="AH8" s="13">
        <v>51561</v>
      </c>
      <c r="AI8" s="23"/>
      <c r="AJ8" s="22">
        <v>10.003307773267178</v>
      </c>
      <c r="AK8" s="22">
        <v>122.35714285714286</v>
      </c>
      <c r="AL8" s="13">
        <v>12571</v>
      </c>
      <c r="AM8" s="23"/>
      <c r="AN8" s="22">
        <v>2.2654901960784315</v>
      </c>
      <c r="AO8" s="22">
        <v>31.427586206896553</v>
      </c>
      <c r="AP8" s="13"/>
      <c r="AQ8" s="13"/>
      <c r="AR8" s="13"/>
      <c r="AS8" s="13"/>
      <c r="AT8" s="13"/>
      <c r="AU8" s="13"/>
      <c r="AV8" s="13"/>
      <c r="AW8" s="13"/>
      <c r="AX8" s="13">
        <v>0</v>
      </c>
      <c r="AY8" s="23"/>
      <c r="AZ8" s="22">
        <v>0</v>
      </c>
      <c r="BA8" s="22">
        <v>0</v>
      </c>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row>
    <row r="9" spans="1:100" x14ac:dyDescent="0.45">
      <c r="A9">
        <f t="shared" si="0"/>
        <v>5</v>
      </c>
      <c r="B9">
        <v>6</v>
      </c>
      <c r="C9" t="s">
        <v>311</v>
      </c>
      <c r="E9" s="13"/>
      <c r="F9" s="13"/>
      <c r="G9" s="13"/>
      <c r="H9" s="13"/>
      <c r="I9" s="13">
        <v>386</v>
      </c>
      <c r="J9" s="23"/>
      <c r="K9" s="22">
        <v>5.6399132321041212E-2</v>
      </c>
      <c r="L9" s="22">
        <v>1.08</v>
      </c>
      <c r="M9" s="13"/>
      <c r="N9" s="13"/>
      <c r="O9" s="13"/>
      <c r="P9" s="13"/>
      <c r="Q9" s="13">
        <v>39901</v>
      </c>
      <c r="R9" s="23"/>
      <c r="S9" s="22">
        <v>7.1419588001445611</v>
      </c>
      <c r="T9" s="22">
        <v>72.592920353982308</v>
      </c>
      <c r="U9" s="13">
        <v>487</v>
      </c>
      <c r="V9" s="23"/>
      <c r="W9" s="22">
        <v>7.3360470375395753E-2</v>
      </c>
      <c r="X9" s="22">
        <v>0.79901477832512313</v>
      </c>
      <c r="Y9" s="13"/>
      <c r="Z9" s="13"/>
      <c r="AA9" s="13"/>
      <c r="AB9" s="13"/>
      <c r="AC9" s="13">
        <v>456</v>
      </c>
      <c r="AD9" s="23"/>
      <c r="AE9" s="22">
        <v>6.1152141802067947E-2</v>
      </c>
      <c r="AF9" s="22">
        <v>1.08</v>
      </c>
      <c r="AG9" s="13"/>
      <c r="AH9" s="13">
        <v>54848</v>
      </c>
      <c r="AI9" s="23"/>
      <c r="AJ9" s="22">
        <v>10.169298388409572</v>
      </c>
      <c r="AK9" s="22">
        <v>124.39711538461539</v>
      </c>
      <c r="AL9" s="13">
        <v>14593</v>
      </c>
      <c r="AM9" s="23"/>
      <c r="AN9" s="22">
        <v>2.2712840466926072</v>
      </c>
      <c r="AO9" s="22">
        <v>33.081578947368421</v>
      </c>
      <c r="AP9" s="13"/>
      <c r="AQ9" s="13"/>
      <c r="AR9" s="13"/>
      <c r="AS9" s="13"/>
      <c r="AT9" s="13"/>
      <c r="AU9" s="13"/>
      <c r="AV9" s="13"/>
      <c r="AW9" s="13"/>
      <c r="AX9" s="13">
        <v>0</v>
      </c>
      <c r="AY9" s="23"/>
      <c r="AZ9" s="22">
        <v>0</v>
      </c>
      <c r="BA9" s="22">
        <v>0</v>
      </c>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0" x14ac:dyDescent="0.45">
      <c r="A10">
        <f t="shared" si="0"/>
        <v>6</v>
      </c>
      <c r="B10">
        <v>7</v>
      </c>
      <c r="C10" t="s">
        <v>189</v>
      </c>
      <c r="E10" s="13"/>
      <c r="F10" s="13"/>
      <c r="G10" s="13"/>
      <c r="H10" s="13"/>
      <c r="I10" s="13">
        <v>456</v>
      </c>
      <c r="J10" s="23"/>
      <c r="K10" s="22">
        <v>6.0077821011673152E-2</v>
      </c>
      <c r="L10" s="22">
        <v>1.2451612903225806</v>
      </c>
      <c r="M10" s="13"/>
      <c r="N10" s="13"/>
      <c r="O10" s="13"/>
      <c r="P10" s="13"/>
      <c r="Q10" s="13">
        <v>41015</v>
      </c>
      <c r="R10" s="23"/>
      <c r="S10" s="22">
        <v>7.2657771847898598</v>
      </c>
      <c r="T10" s="22">
        <v>73.363376623376624</v>
      </c>
      <c r="U10" s="13">
        <v>811</v>
      </c>
      <c r="V10" s="23"/>
      <c r="W10" s="22">
        <v>9.4311679569168624E-2</v>
      </c>
      <c r="X10" s="22">
        <v>1.3798076923076923</v>
      </c>
      <c r="Y10" s="13"/>
      <c r="Z10" s="13"/>
      <c r="AA10" s="13"/>
      <c r="AB10" s="13"/>
      <c r="AC10" s="13">
        <v>837</v>
      </c>
      <c r="AD10" s="23"/>
      <c r="AE10" s="22">
        <v>6.8934240362811788E-2</v>
      </c>
      <c r="AF10" s="22">
        <v>1.2493150684931507</v>
      </c>
      <c r="AG10" s="13"/>
      <c r="AH10" s="13">
        <v>59188</v>
      </c>
      <c r="AI10" s="23"/>
      <c r="AJ10" s="22">
        <v>10.346608018947725</v>
      </c>
      <c r="AK10" s="22">
        <v>124.55086206896551</v>
      </c>
      <c r="AL10" s="13">
        <v>18446</v>
      </c>
      <c r="AM10" s="23"/>
      <c r="AN10" s="22">
        <v>2.3671821585544524</v>
      </c>
      <c r="AO10" s="22">
        <v>33.339449541284402</v>
      </c>
      <c r="AP10" s="13"/>
      <c r="AQ10" s="13"/>
      <c r="AR10" s="13"/>
      <c r="AS10" s="13"/>
      <c r="AT10" s="13"/>
      <c r="AU10" s="13"/>
      <c r="AV10" s="13"/>
      <c r="AW10" s="13"/>
      <c r="AX10" s="13">
        <v>5</v>
      </c>
      <c r="AY10" s="23"/>
      <c r="AZ10" s="22">
        <v>4.5228403437358661E-4</v>
      </c>
      <c r="BA10" s="22">
        <v>4.9261083743842365E-3</v>
      </c>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0" x14ac:dyDescent="0.45">
      <c r="A11">
        <f t="shared" si="0"/>
        <v>7</v>
      </c>
      <c r="B11">
        <v>8</v>
      </c>
      <c r="C11" t="s">
        <v>261</v>
      </c>
      <c r="E11" s="13"/>
      <c r="F11" s="13"/>
      <c r="G11" s="13"/>
      <c r="H11" s="13"/>
      <c r="I11" s="13">
        <v>820</v>
      </c>
      <c r="J11" s="23"/>
      <c r="K11" s="22">
        <v>6.8934240362811788E-2</v>
      </c>
      <c r="L11" s="22">
        <v>1.2493150684931507</v>
      </c>
      <c r="M11" s="13"/>
      <c r="N11" s="13"/>
      <c r="O11" s="13"/>
      <c r="P11" s="13"/>
      <c r="Q11" s="13">
        <v>41820</v>
      </c>
      <c r="R11" s="23"/>
      <c r="S11" s="22">
        <v>7.2945155393053014</v>
      </c>
      <c r="T11" s="22">
        <v>75.438314176245214</v>
      </c>
      <c r="U11" s="13">
        <v>1026</v>
      </c>
      <c r="V11" s="23"/>
      <c r="W11" s="22">
        <v>9.5490196078431372E-2</v>
      </c>
      <c r="X11" s="22">
        <v>1.5967213114754097</v>
      </c>
      <c r="Y11" s="13"/>
      <c r="Z11" s="13"/>
      <c r="AA11" s="13"/>
      <c r="AB11" s="13"/>
      <c r="AC11" s="13">
        <v>841</v>
      </c>
      <c r="AD11" s="23"/>
      <c r="AE11" s="22">
        <v>9.6855800505963138E-2</v>
      </c>
      <c r="AF11" s="22">
        <v>1.2884615384615385</v>
      </c>
      <c r="AG11" s="13"/>
      <c r="AH11" s="13">
        <v>68607</v>
      </c>
      <c r="AI11" s="23"/>
      <c r="AJ11" s="22">
        <v>10.355916824196598</v>
      </c>
      <c r="AK11" s="22">
        <v>133.29137614678899</v>
      </c>
      <c r="AL11" s="13">
        <v>24659</v>
      </c>
      <c r="AM11" s="23"/>
      <c r="AN11" s="22">
        <v>2.3839784584315047</v>
      </c>
      <c r="AO11" s="22">
        <v>34.135211267605634</v>
      </c>
      <c r="AP11" s="13"/>
      <c r="AQ11" s="13"/>
      <c r="AR11" s="13"/>
      <c r="AS11" s="13"/>
      <c r="AT11" s="13"/>
      <c r="AU11" s="13"/>
      <c r="AV11" s="13"/>
      <c r="AW11" s="13"/>
      <c r="AX11" s="13">
        <v>21</v>
      </c>
      <c r="AY11" s="23"/>
      <c r="AZ11" s="22">
        <v>3.8391224862888481E-3</v>
      </c>
      <c r="BA11" s="22">
        <v>4.0384615384615387E-2</v>
      </c>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0" x14ac:dyDescent="0.45">
      <c r="A12">
        <f t="shared" si="0"/>
        <v>8</v>
      </c>
      <c r="B12">
        <v>9</v>
      </c>
      <c r="C12" t="s">
        <v>481</v>
      </c>
      <c r="E12" s="13"/>
      <c r="F12" s="13"/>
      <c r="G12" s="13"/>
      <c r="H12" s="13"/>
      <c r="I12" s="13">
        <v>837</v>
      </c>
      <c r="J12" s="23"/>
      <c r="K12" s="22">
        <v>9.6855800505963138E-2</v>
      </c>
      <c r="L12" s="22">
        <v>1.2884615384615385</v>
      </c>
      <c r="M12" s="13"/>
      <c r="N12" s="13"/>
      <c r="O12" s="13"/>
      <c r="P12" s="13"/>
      <c r="Q12" s="13">
        <v>48690</v>
      </c>
      <c r="R12" s="23"/>
      <c r="S12" s="22">
        <v>7.3258979206049153</v>
      </c>
      <c r="T12" s="22">
        <v>75.904482225656878</v>
      </c>
      <c r="U12" s="13">
        <v>1307</v>
      </c>
      <c r="V12" s="23"/>
      <c r="W12" s="22">
        <v>0.10372244307914709</v>
      </c>
      <c r="X12" s="22">
        <v>1.8077419354838711</v>
      </c>
      <c r="Y12" s="13"/>
      <c r="Z12" s="13"/>
      <c r="AA12" s="13"/>
      <c r="AB12" s="13"/>
      <c r="AC12" s="13">
        <v>871</v>
      </c>
      <c r="AD12" s="23"/>
      <c r="AE12" s="22">
        <v>0.13556420233463035</v>
      </c>
      <c r="AF12" s="22">
        <v>1.6173076923076923</v>
      </c>
      <c r="AG12" s="13"/>
      <c r="AH12" s="13">
        <v>73805</v>
      </c>
      <c r="AI12" s="23"/>
      <c r="AJ12" s="22">
        <v>10.678132295719845</v>
      </c>
      <c r="AK12" s="22">
        <v>134.58202247191011</v>
      </c>
      <c r="AL12" s="13">
        <v>29224</v>
      </c>
      <c r="AM12" s="23"/>
      <c r="AN12" s="22">
        <v>2.4142661179698215</v>
      </c>
      <c r="AO12" s="22">
        <v>35.473076923076924</v>
      </c>
      <c r="AP12" s="13"/>
      <c r="AQ12" s="13"/>
      <c r="AR12" s="13"/>
      <c r="AS12" s="13"/>
      <c r="AT12" s="13"/>
      <c r="AU12" s="13"/>
      <c r="AV12" s="13"/>
      <c r="AW12" s="13"/>
      <c r="AX12" s="13">
        <v>43</v>
      </c>
      <c r="AY12" s="23"/>
      <c r="AZ12" s="22">
        <v>8.431372549019607E-3</v>
      </c>
      <c r="BA12" s="22">
        <v>0.14098360655737704</v>
      </c>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0" x14ac:dyDescent="0.45">
      <c r="A13">
        <f t="shared" si="0"/>
        <v>9</v>
      </c>
      <c r="B13">
        <v>10</v>
      </c>
      <c r="C13" t="s">
        <v>483</v>
      </c>
      <c r="E13" s="13"/>
      <c r="F13" s="13"/>
      <c r="G13" s="13"/>
      <c r="H13" s="13"/>
      <c r="I13" s="13">
        <v>911</v>
      </c>
      <c r="J13" s="23"/>
      <c r="K13" s="22">
        <v>0.14990859232175502</v>
      </c>
      <c r="L13" s="22">
        <v>1.5769230769230769</v>
      </c>
      <c r="M13" s="13"/>
      <c r="N13" s="13"/>
      <c r="O13" s="13"/>
      <c r="P13" s="13"/>
      <c r="Q13" s="13">
        <v>53143</v>
      </c>
      <c r="R13" s="23"/>
      <c r="S13" s="22">
        <v>7.3605442176870746</v>
      </c>
      <c r="T13" s="22">
        <v>76.337931034482764</v>
      </c>
      <c r="U13" s="13">
        <v>1401</v>
      </c>
      <c r="V13" s="23"/>
      <c r="W13" s="22">
        <v>0.15968871595330739</v>
      </c>
      <c r="X13" s="22">
        <v>2.5134615384615384</v>
      </c>
      <c r="Y13" s="13"/>
      <c r="Z13" s="13"/>
      <c r="AA13" s="13"/>
      <c r="AB13" s="13"/>
      <c r="AC13" s="13">
        <v>1340</v>
      </c>
      <c r="AD13" s="23"/>
      <c r="AE13" s="22">
        <v>0.15374771480804389</v>
      </c>
      <c r="AF13" s="22">
        <v>2.767605633802817</v>
      </c>
      <c r="AG13" s="13"/>
      <c r="AH13" s="13">
        <v>107388</v>
      </c>
      <c r="AI13" s="23"/>
      <c r="AJ13" s="22">
        <v>10.723272622145128</v>
      </c>
      <c r="AK13" s="22">
        <v>141.65294117647059</v>
      </c>
      <c r="AL13" s="13">
        <v>29256</v>
      </c>
      <c r="AM13" s="23"/>
      <c r="AN13" s="22">
        <v>2.448164209309049</v>
      </c>
      <c r="AO13" s="22">
        <v>36.12903225806452</v>
      </c>
      <c r="AP13" s="13"/>
      <c r="AQ13" s="13"/>
      <c r="AR13" s="13"/>
      <c r="AS13" s="13"/>
      <c r="AT13" s="13"/>
      <c r="AU13" s="13"/>
      <c r="AV13" s="13"/>
      <c r="AW13" s="13"/>
      <c r="AX13" s="13">
        <v>84</v>
      </c>
      <c r="AY13" s="23"/>
      <c r="AZ13" s="22">
        <v>2.4815361890694238E-2</v>
      </c>
      <c r="BA13" s="22">
        <v>0.22105263157894736</v>
      </c>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x14ac:dyDescent="0.45">
      <c r="A14">
        <f t="shared" si="0"/>
        <v>10</v>
      </c>
      <c r="B14">
        <v>11</v>
      </c>
      <c r="C14" t="s">
        <v>101</v>
      </c>
      <c r="E14" s="13"/>
      <c r="F14" s="13"/>
      <c r="G14" s="13"/>
      <c r="H14" s="13"/>
      <c r="I14" s="13">
        <v>1340</v>
      </c>
      <c r="J14" s="23"/>
      <c r="K14" s="22">
        <v>0.15966140322318087</v>
      </c>
      <c r="L14" s="22">
        <v>2.3023474178403758</v>
      </c>
      <c r="M14" s="13"/>
      <c r="N14" s="13"/>
      <c r="O14" s="13"/>
      <c r="P14" s="13"/>
      <c r="Q14" s="13">
        <v>77483</v>
      </c>
      <c r="R14" s="23"/>
      <c r="S14" s="22">
        <v>7.4054302807179013</v>
      </c>
      <c r="T14" s="22">
        <v>76.732692307692304</v>
      </c>
      <c r="U14" s="13">
        <v>1435</v>
      </c>
      <c r="V14" s="23"/>
      <c r="W14" s="22">
        <v>0.17789182787208843</v>
      </c>
      <c r="X14" s="22">
        <v>3.3096774193548386</v>
      </c>
      <c r="Y14" s="13"/>
      <c r="Z14" s="13"/>
      <c r="AA14" s="13"/>
      <c r="AB14" s="13"/>
      <c r="AC14" s="13">
        <v>1474</v>
      </c>
      <c r="AD14" s="23"/>
      <c r="AE14" s="22">
        <v>0.19192576916815887</v>
      </c>
      <c r="AF14" s="22">
        <v>2.8096774193548386</v>
      </c>
      <c r="AG14" s="13"/>
      <c r="AH14" s="13">
        <v>121490</v>
      </c>
      <c r="AI14" s="23"/>
      <c r="AJ14" s="22">
        <v>10.754509803921568</v>
      </c>
      <c r="AK14" s="22">
        <v>146.64319248826291</v>
      </c>
      <c r="AL14" s="13">
        <v>35414</v>
      </c>
      <c r="AM14" s="23"/>
      <c r="AN14" s="22">
        <v>2.6175425330812856</v>
      </c>
      <c r="AO14" s="22">
        <v>36.794756554307114</v>
      </c>
      <c r="AP14" s="13"/>
      <c r="AQ14" s="13"/>
      <c r="AR14" s="13"/>
      <c r="AS14" s="13"/>
      <c r="AT14" s="13"/>
      <c r="AU14" s="13"/>
      <c r="AV14" s="13"/>
      <c r="AW14" s="13"/>
      <c r="AX14" s="13">
        <v>485</v>
      </c>
      <c r="AY14" s="23"/>
      <c r="AZ14" s="22">
        <v>3.2264365944978023E-2</v>
      </c>
      <c r="BA14" s="22">
        <v>0.46525821596244132</v>
      </c>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x14ac:dyDescent="0.45">
      <c r="A15">
        <f t="shared" si="0"/>
        <v>11</v>
      </c>
      <c r="B15">
        <v>12</v>
      </c>
      <c r="C15" t="s">
        <v>209</v>
      </c>
      <c r="E15" s="13"/>
      <c r="F15" s="13"/>
      <c r="G15" s="13"/>
      <c r="H15" s="13"/>
      <c r="I15" s="13">
        <v>1431</v>
      </c>
      <c r="J15" s="23"/>
      <c r="K15" s="22">
        <v>0.16948837209302325</v>
      </c>
      <c r="L15" s="22">
        <v>2.376425855513308</v>
      </c>
      <c r="M15" s="13"/>
      <c r="N15" s="13"/>
      <c r="O15" s="13"/>
      <c r="P15" s="13"/>
      <c r="Q15" s="13">
        <v>80460</v>
      </c>
      <c r="R15" s="23"/>
      <c r="S15" s="22">
        <v>7.6101904606869608</v>
      </c>
      <c r="T15" s="22">
        <v>79.373934837092733</v>
      </c>
      <c r="U15" s="13">
        <v>2253</v>
      </c>
      <c r="V15" s="23"/>
      <c r="W15" s="22">
        <v>0.22264321154713576</v>
      </c>
      <c r="X15" s="22">
        <v>3.3885583524027458</v>
      </c>
      <c r="Y15" s="13"/>
      <c r="Z15" s="13"/>
      <c r="AA15" s="13"/>
      <c r="AB15" s="13"/>
      <c r="AC15" s="13">
        <v>1666</v>
      </c>
      <c r="AD15" s="23"/>
      <c r="AE15" s="22">
        <v>0.22811607277101187</v>
      </c>
      <c r="AF15" s="22">
        <v>3.0494296577946769</v>
      </c>
      <c r="AG15" s="13"/>
      <c r="AH15" s="13">
        <v>129373</v>
      </c>
      <c r="AI15" s="23"/>
      <c r="AJ15" s="22">
        <v>10.820475319926874</v>
      </c>
      <c r="AK15" s="22">
        <v>152.24713958810068</v>
      </c>
      <c r="AL15" s="13">
        <v>36456</v>
      </c>
      <c r="AM15" s="23"/>
      <c r="AN15" s="22">
        <v>2.7488653555219367</v>
      </c>
      <c r="AO15" s="22">
        <v>37.881967213114756</v>
      </c>
      <c r="AP15" s="13"/>
      <c r="AQ15" s="13"/>
      <c r="AR15" s="13"/>
      <c r="AS15" s="13"/>
      <c r="AT15" s="13"/>
      <c r="AU15" s="13"/>
      <c r="AV15" s="13"/>
      <c r="AW15" s="13"/>
      <c r="AX15" s="13">
        <v>755</v>
      </c>
      <c r="AY15" s="23"/>
      <c r="AZ15" s="22">
        <v>4.4264020448052922E-2</v>
      </c>
      <c r="BA15" s="22">
        <v>0.6730038022813688</v>
      </c>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x14ac:dyDescent="0.45">
      <c r="A16">
        <f t="shared" si="0"/>
        <v>12</v>
      </c>
      <c r="B16">
        <v>13</v>
      </c>
      <c r="C16" t="s">
        <v>271</v>
      </c>
      <c r="E16" s="13"/>
      <c r="F16" s="13"/>
      <c r="G16" s="13"/>
      <c r="H16" s="13"/>
      <c r="I16" s="13">
        <v>3072</v>
      </c>
      <c r="J16" s="23"/>
      <c r="K16" s="22">
        <v>0.17864799199656997</v>
      </c>
      <c r="L16" s="22">
        <v>2.4480733944954127</v>
      </c>
      <c r="M16" s="13"/>
      <c r="N16" s="13"/>
      <c r="O16" s="13"/>
      <c r="P16" s="13"/>
      <c r="Q16" s="13">
        <v>94248</v>
      </c>
      <c r="R16" s="23"/>
      <c r="S16" s="22">
        <v>7.6702515177797048</v>
      </c>
      <c r="T16" s="22">
        <v>85.541379310344823</v>
      </c>
      <c r="U16" s="13">
        <v>3172</v>
      </c>
      <c r="V16" s="23"/>
      <c r="W16" s="22">
        <v>0.23893967093235832</v>
      </c>
      <c r="X16" s="22">
        <v>3.5064220183486237</v>
      </c>
      <c r="Y16" s="13"/>
      <c r="Z16" s="13"/>
      <c r="AA16" s="13"/>
      <c r="AB16" s="13"/>
      <c r="AC16" s="13">
        <v>4245</v>
      </c>
      <c r="AD16" s="23"/>
      <c r="AE16" s="22">
        <v>0.22924110332999856</v>
      </c>
      <c r="AF16" s="22">
        <v>3.3155963302752292</v>
      </c>
      <c r="AG16" s="13"/>
      <c r="AH16" s="13">
        <v>130499</v>
      </c>
      <c r="AI16" s="23"/>
      <c r="AJ16" s="22">
        <v>10.961042524005487</v>
      </c>
      <c r="AK16" s="22">
        <v>158.62246376811595</v>
      </c>
      <c r="AL16" s="13">
        <v>42341</v>
      </c>
      <c r="AM16" s="23"/>
      <c r="AN16" s="22">
        <v>2.9813567924209101</v>
      </c>
      <c r="AO16" s="22">
        <v>40.041176470588233</v>
      </c>
      <c r="AP16" s="13"/>
      <c r="AQ16" s="13"/>
      <c r="AR16" s="13"/>
      <c r="AS16" s="13"/>
      <c r="AT16" s="13"/>
      <c r="AU16" s="13"/>
      <c r="AV16" s="13"/>
      <c r="AW16" s="13"/>
      <c r="AX16" s="13">
        <v>795</v>
      </c>
      <c r="AY16" s="23"/>
      <c r="AZ16" s="22">
        <v>5.0593111333428614E-2</v>
      </c>
      <c r="BA16" s="22">
        <v>0.67368421052631577</v>
      </c>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00" x14ac:dyDescent="0.45">
      <c r="A17">
        <f t="shared" si="0"/>
        <v>13</v>
      </c>
      <c r="B17">
        <v>14</v>
      </c>
      <c r="C17" t="s">
        <v>113</v>
      </c>
      <c r="E17" s="13"/>
      <c r="F17" s="13"/>
      <c r="G17" s="13"/>
      <c r="H17" s="13"/>
      <c r="I17" s="13">
        <v>3450</v>
      </c>
      <c r="J17" s="23"/>
      <c r="K17" s="22">
        <v>0.18385205232295895</v>
      </c>
      <c r="L17" s="22">
        <v>2.7981693363844395</v>
      </c>
      <c r="M17" s="13"/>
      <c r="N17" s="13"/>
      <c r="O17" s="13"/>
      <c r="P17" s="13"/>
      <c r="Q17" s="13">
        <v>98809</v>
      </c>
      <c r="R17" s="23"/>
      <c r="S17" s="22">
        <v>7.8089448818897642</v>
      </c>
      <c r="T17" s="22">
        <v>85.647368421052633</v>
      </c>
      <c r="U17" s="13">
        <v>5837</v>
      </c>
      <c r="V17" s="23"/>
      <c r="W17" s="22">
        <v>0.28910741301059001</v>
      </c>
      <c r="X17" s="22">
        <v>3.9526315789473685</v>
      </c>
      <c r="Y17" s="13"/>
      <c r="Z17" s="13"/>
      <c r="AA17" s="13"/>
      <c r="AB17" s="13"/>
      <c r="AC17" s="13">
        <v>5546</v>
      </c>
      <c r="AD17" s="23"/>
      <c r="AE17" s="22">
        <v>0.27337367624810893</v>
      </c>
      <c r="AF17" s="22">
        <v>3.4718535469107552</v>
      </c>
      <c r="AG17" s="13"/>
      <c r="AH17" s="13">
        <v>144479</v>
      </c>
      <c r="AI17" s="23"/>
      <c r="AJ17" s="22">
        <v>10.989597467209407</v>
      </c>
      <c r="AK17" s="22">
        <v>161.36886543535621</v>
      </c>
      <c r="AL17" s="13">
        <v>43622</v>
      </c>
      <c r="AM17" s="23"/>
      <c r="AN17" s="22">
        <v>3.0942362204724407</v>
      </c>
      <c r="AO17" s="22">
        <v>41.449809885931558</v>
      </c>
      <c r="AP17" s="13"/>
      <c r="AQ17" s="13"/>
      <c r="AR17" s="13"/>
      <c r="AS17" s="13"/>
      <c r="AT17" s="13"/>
      <c r="AU17" s="13"/>
      <c r="AV17" s="13"/>
      <c r="AW17" s="13"/>
      <c r="AX17" s="13">
        <v>991</v>
      </c>
      <c r="AY17" s="23"/>
      <c r="AZ17" s="22">
        <v>6.0906090609060909E-2</v>
      </c>
      <c r="BA17" s="22">
        <v>0.73550724637681164</v>
      </c>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00" x14ac:dyDescent="0.45">
      <c r="A18">
        <f t="shared" si="0"/>
        <v>14</v>
      </c>
      <c r="B18">
        <v>15</v>
      </c>
      <c r="C18" t="s">
        <v>135</v>
      </c>
      <c r="E18" s="13"/>
      <c r="F18" s="13"/>
      <c r="G18" s="13"/>
      <c r="H18" s="13"/>
      <c r="I18" s="13">
        <v>4800</v>
      </c>
      <c r="J18" s="23"/>
      <c r="K18" s="22">
        <v>0.20184568835098335</v>
      </c>
      <c r="L18" s="22">
        <v>3.3829912023460409</v>
      </c>
      <c r="M18" s="13"/>
      <c r="N18" s="13"/>
      <c r="O18" s="13"/>
      <c r="P18" s="13"/>
      <c r="Q18" s="13">
        <v>99228</v>
      </c>
      <c r="R18" s="23"/>
      <c r="S18" s="22">
        <v>7.8152415241524151</v>
      </c>
      <c r="T18" s="22">
        <v>87.50796019900497</v>
      </c>
      <c r="U18" s="13">
        <v>6126</v>
      </c>
      <c r="V18" s="23"/>
      <c r="W18" s="22">
        <v>0.30385804981279507</v>
      </c>
      <c r="X18" s="22">
        <v>4.2297101449275365</v>
      </c>
      <c r="Y18" s="13"/>
      <c r="Z18" s="13"/>
      <c r="AA18" s="13"/>
      <c r="AB18" s="13"/>
      <c r="AC18" s="13">
        <v>5895</v>
      </c>
      <c r="AD18" s="23"/>
      <c r="AE18" s="22">
        <v>0.28901960784313724</v>
      </c>
      <c r="AF18" s="22">
        <v>4.8327868852459019</v>
      </c>
      <c r="AG18" s="13"/>
      <c r="AH18" s="13">
        <v>150842</v>
      </c>
      <c r="AI18" s="23"/>
      <c r="AJ18" s="22">
        <v>10.989984871406959</v>
      </c>
      <c r="AK18" s="22">
        <v>162.40760456273765</v>
      </c>
      <c r="AL18" s="13">
        <v>44287</v>
      </c>
      <c r="AM18" s="23"/>
      <c r="AN18" s="22">
        <v>3.115992568243533</v>
      </c>
      <c r="AO18" s="22">
        <v>42.977339901477833</v>
      </c>
      <c r="AP18" s="13"/>
      <c r="AQ18" s="13"/>
      <c r="AR18" s="13"/>
      <c r="AS18" s="13"/>
      <c r="AT18" s="13"/>
      <c r="AU18" s="13"/>
      <c r="AV18" s="13"/>
      <c r="AW18" s="13"/>
      <c r="AX18" s="13">
        <v>1015</v>
      </c>
      <c r="AY18" s="23"/>
      <c r="AZ18" s="22">
        <v>6.2771417291748913E-2</v>
      </c>
      <c r="BA18" s="22">
        <v>0.86752293577981654</v>
      </c>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x14ac:dyDescent="0.45">
      <c r="A19">
        <f t="shared" si="0"/>
        <v>15</v>
      </c>
      <c r="B19">
        <v>17</v>
      </c>
      <c r="C19" t="s">
        <v>229</v>
      </c>
      <c r="E19" s="13"/>
      <c r="F19" s="13"/>
      <c r="G19" s="13"/>
      <c r="H19" s="13"/>
      <c r="I19" s="13">
        <v>4904</v>
      </c>
      <c r="J19" s="23"/>
      <c r="K19" s="22">
        <v>0.22606310013717421</v>
      </c>
      <c r="L19" s="22">
        <v>3.595505617977528</v>
      </c>
      <c r="M19" s="13"/>
      <c r="N19" s="13"/>
      <c r="O19" s="13"/>
      <c r="P19" s="13"/>
      <c r="Q19" s="13">
        <v>102310</v>
      </c>
      <c r="R19" s="23"/>
      <c r="S19" s="22">
        <v>7.816899714328672</v>
      </c>
      <c r="T19" s="22">
        <v>87.865780730897015</v>
      </c>
      <c r="U19" s="13">
        <v>7404</v>
      </c>
      <c r="V19" s="23"/>
      <c r="W19" s="22">
        <v>0.32589792060491496</v>
      </c>
      <c r="X19" s="22">
        <v>4.3816901408450706</v>
      </c>
      <c r="Y19" s="13"/>
      <c r="Z19" s="13"/>
      <c r="AA19" s="13"/>
      <c r="AB19" s="13"/>
      <c r="AC19" s="13">
        <v>6579</v>
      </c>
      <c r="AD19" s="23"/>
      <c r="AE19" s="22">
        <v>0.30995348837209302</v>
      </c>
      <c r="AF19" s="22">
        <v>4.9020527859237539</v>
      </c>
      <c r="AG19" s="13"/>
      <c r="AH19" s="13">
        <v>173626</v>
      </c>
      <c r="AI19" s="23"/>
      <c r="AJ19" s="22">
        <v>11.147505422993492</v>
      </c>
      <c r="AK19" s="22">
        <v>163.83285714285714</v>
      </c>
      <c r="AL19" s="13">
        <v>49121</v>
      </c>
      <c r="AM19" s="23"/>
      <c r="AN19" s="22">
        <v>3.3722120658135282</v>
      </c>
      <c r="AO19" s="22">
        <v>45.695483870967742</v>
      </c>
      <c r="AP19" s="13"/>
      <c r="AQ19" s="13"/>
      <c r="AR19" s="13"/>
      <c r="AS19" s="13"/>
      <c r="AT19" s="13"/>
      <c r="AU19" s="13"/>
      <c r="AV19" s="13"/>
      <c r="AW19" s="13"/>
      <c r="AX19" s="13">
        <v>1472</v>
      </c>
      <c r="AY19" s="23"/>
      <c r="AZ19" s="22">
        <v>7.1527987897125569E-2</v>
      </c>
      <c r="BA19" s="22">
        <v>1.3325842696629213</v>
      </c>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x14ac:dyDescent="0.45">
      <c r="A20">
        <f t="shared" si="0"/>
        <v>16</v>
      </c>
      <c r="B20">
        <v>18</v>
      </c>
      <c r="C20" t="s">
        <v>333</v>
      </c>
      <c r="E20" s="13"/>
      <c r="F20" s="13"/>
      <c r="G20" s="13"/>
      <c r="H20" s="13"/>
      <c r="I20" s="13">
        <v>5524</v>
      </c>
      <c r="J20" s="23"/>
      <c r="K20" s="22">
        <v>0.26909152427677213</v>
      </c>
      <c r="L20" s="22">
        <v>4.1968337730870715</v>
      </c>
      <c r="M20" s="13"/>
      <c r="N20" s="13"/>
      <c r="O20" s="13"/>
      <c r="P20" s="13"/>
      <c r="Q20" s="13">
        <v>108914</v>
      </c>
      <c r="R20" s="23"/>
      <c r="S20" s="22">
        <v>7.9677458396369136</v>
      </c>
      <c r="T20" s="22">
        <v>87.911111111111111</v>
      </c>
      <c r="U20" s="13">
        <v>8620</v>
      </c>
      <c r="V20" s="23"/>
      <c r="W20" s="22">
        <v>0.33022724024581962</v>
      </c>
      <c r="X20" s="22">
        <v>4.3927756653992391</v>
      </c>
      <c r="Y20" s="13"/>
      <c r="Z20" s="13"/>
      <c r="AA20" s="13"/>
      <c r="AB20" s="13"/>
      <c r="AC20" s="13">
        <v>7483</v>
      </c>
      <c r="AD20" s="23"/>
      <c r="AE20" s="22">
        <v>0.32757201646090534</v>
      </c>
      <c r="AF20" s="22">
        <v>4.9280898876404491</v>
      </c>
      <c r="AG20" s="13"/>
      <c r="AH20" s="13">
        <v>179667</v>
      </c>
      <c r="AI20" s="23"/>
      <c r="AJ20" s="22">
        <v>11.157218442932729</v>
      </c>
      <c r="AK20" s="22">
        <v>164.02991202346041</v>
      </c>
      <c r="AL20" s="13">
        <v>54438</v>
      </c>
      <c r="AM20" s="23"/>
      <c r="AN20" s="22">
        <v>3.4968022108172128</v>
      </c>
      <c r="AO20" s="22">
        <v>45.774054054054055</v>
      </c>
      <c r="AP20" s="13"/>
      <c r="AQ20" s="13"/>
      <c r="AR20" s="13"/>
      <c r="AS20" s="13"/>
      <c r="AT20" s="13"/>
      <c r="AU20" s="13"/>
      <c r="AV20" s="13"/>
      <c r="AW20" s="13"/>
      <c r="AX20" s="13">
        <v>1770</v>
      </c>
      <c r="AY20" s="23"/>
      <c r="AZ20" s="22">
        <v>7.5486381322957194E-2</v>
      </c>
      <c r="BA20" s="22">
        <v>1.3947368421052631</v>
      </c>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x14ac:dyDescent="0.45">
      <c r="A21">
        <f t="shared" si="0"/>
        <v>17</v>
      </c>
      <c r="B21">
        <v>19</v>
      </c>
      <c r="C21" t="s">
        <v>433</v>
      </c>
      <c r="E21" s="13"/>
      <c r="F21" s="13"/>
      <c r="G21" s="13"/>
      <c r="H21" s="13"/>
      <c r="I21" s="13">
        <v>5768</v>
      </c>
      <c r="J21" s="23"/>
      <c r="K21" s="22">
        <v>0.27240426371891036</v>
      </c>
      <c r="L21" s="22">
        <v>4.6869565217391305</v>
      </c>
      <c r="M21" s="13"/>
      <c r="N21" s="13"/>
      <c r="O21" s="13"/>
      <c r="P21" s="13"/>
      <c r="Q21" s="13">
        <v>114654</v>
      </c>
      <c r="R21" s="23"/>
      <c r="S21" s="22">
        <v>8.0781681800236882</v>
      </c>
      <c r="T21" s="22">
        <v>88.219928825622773</v>
      </c>
      <c r="U21" s="13">
        <v>8876</v>
      </c>
      <c r="V21" s="23"/>
      <c r="W21" s="22">
        <v>0.35025502550255028</v>
      </c>
      <c r="X21" s="22">
        <v>5.2810344827586206</v>
      </c>
      <c r="Y21" s="13"/>
      <c r="Z21" s="13"/>
      <c r="AA21" s="13"/>
      <c r="AB21" s="13"/>
      <c r="AC21" s="13">
        <v>7586</v>
      </c>
      <c r="AD21" s="23"/>
      <c r="AE21" s="22">
        <v>0.33517568101065931</v>
      </c>
      <c r="AF21" s="22">
        <v>5.422463768115942</v>
      </c>
      <c r="AG21" s="13"/>
      <c r="AH21" s="13">
        <v>185459</v>
      </c>
      <c r="AI21" s="23"/>
      <c r="AJ21" s="22">
        <v>11.317606299212599</v>
      </c>
      <c r="AK21" s="22">
        <v>168.38580645161289</v>
      </c>
      <c r="AL21" s="13">
        <v>60827</v>
      </c>
      <c r="AM21" s="23"/>
      <c r="AN21" s="22">
        <v>3.5020172910662826</v>
      </c>
      <c r="AO21" s="22">
        <v>46.498153034300792</v>
      </c>
      <c r="AP21" s="13"/>
      <c r="AQ21" s="13"/>
      <c r="AR21" s="13"/>
      <c r="AS21" s="13"/>
      <c r="AT21" s="13"/>
      <c r="AU21" s="13"/>
      <c r="AV21" s="13"/>
      <c r="AW21" s="13"/>
      <c r="AX21" s="13">
        <v>1779</v>
      </c>
      <c r="AY21" s="23"/>
      <c r="AZ21" s="22">
        <v>0.10150891632373114</v>
      </c>
      <c r="BA21" s="22">
        <v>1.5190615835777126</v>
      </c>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x14ac:dyDescent="0.45">
      <c r="A22">
        <f t="shared" si="0"/>
        <v>18</v>
      </c>
      <c r="B22">
        <v>20</v>
      </c>
      <c r="C22" t="s">
        <v>459</v>
      </c>
      <c r="E22" s="13"/>
      <c r="F22" s="13"/>
      <c r="G22" s="13"/>
      <c r="H22" s="13"/>
      <c r="I22" s="13">
        <v>6114</v>
      </c>
      <c r="J22" s="23"/>
      <c r="K22" s="22">
        <v>0.28058823529411764</v>
      </c>
      <c r="L22" s="22">
        <v>4.6918032786885249</v>
      </c>
      <c r="M22" s="13"/>
      <c r="N22" s="13"/>
      <c r="O22" s="13"/>
      <c r="P22" s="13"/>
      <c r="Q22" s="13">
        <v>123967</v>
      </c>
      <c r="R22" s="23"/>
      <c r="S22" s="22">
        <v>8.1999999999999993</v>
      </c>
      <c r="T22" s="22">
        <v>91.663985374771485</v>
      </c>
      <c r="U22" s="13">
        <v>9192</v>
      </c>
      <c r="V22" s="23"/>
      <c r="W22" s="22">
        <v>0.36025867136978246</v>
      </c>
      <c r="X22" s="22">
        <v>5.3912023460410561</v>
      </c>
      <c r="Y22" s="13"/>
      <c r="Z22" s="13"/>
      <c r="AA22" s="13"/>
      <c r="AB22" s="13"/>
      <c r="AC22" s="13">
        <v>8020</v>
      </c>
      <c r="AD22" s="23"/>
      <c r="AE22" s="22">
        <v>0.38765014379969548</v>
      </c>
      <c r="AF22" s="22">
        <v>6.0459102902374671</v>
      </c>
      <c r="AG22" s="13"/>
      <c r="AH22" s="13">
        <v>189169</v>
      </c>
      <c r="AI22" s="23"/>
      <c r="AJ22" s="22">
        <v>11.582788525683789</v>
      </c>
      <c r="AK22" s="22">
        <v>169.42406015037594</v>
      </c>
      <c r="AL22" s="13">
        <v>61600</v>
      </c>
      <c r="AM22" s="23"/>
      <c r="AN22" s="22">
        <v>3.6316210807204805</v>
      </c>
      <c r="AO22" s="22">
        <v>46.779729729729731</v>
      </c>
      <c r="AP22" s="13"/>
      <c r="AQ22" s="13"/>
      <c r="AR22" s="13"/>
      <c r="AS22" s="13"/>
      <c r="AT22" s="13"/>
      <c r="AU22" s="13"/>
      <c r="AV22" s="13"/>
      <c r="AW22" s="13"/>
      <c r="AX22" s="13">
        <v>2364</v>
      </c>
      <c r="AY22" s="23"/>
      <c r="AZ22" s="22">
        <v>0.11206299212598425</v>
      </c>
      <c r="BA22" s="22">
        <v>1.564516129032258</v>
      </c>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x14ac:dyDescent="0.45">
      <c r="A23">
        <f t="shared" si="0"/>
        <v>19</v>
      </c>
      <c r="B23">
        <v>21</v>
      </c>
      <c r="C23" t="s">
        <v>381</v>
      </c>
      <c r="E23" s="13"/>
      <c r="F23" s="13"/>
      <c r="G23" s="13"/>
      <c r="H23" s="13"/>
      <c r="I23" s="13">
        <v>6223</v>
      </c>
      <c r="J23" s="23"/>
      <c r="K23" s="22">
        <v>0.29591682419659737</v>
      </c>
      <c r="L23" s="22">
        <v>4.7947368421052632</v>
      </c>
      <c r="M23" s="13"/>
      <c r="N23" s="13"/>
      <c r="O23" s="13"/>
      <c r="P23" s="13"/>
      <c r="Q23" s="13">
        <v>130241</v>
      </c>
      <c r="R23" s="23"/>
      <c r="S23" s="22">
        <v>8.2192043895747595</v>
      </c>
      <c r="T23" s="22">
        <v>92.859176029962541</v>
      </c>
      <c r="U23" s="13">
        <v>9333</v>
      </c>
      <c r="V23" s="23"/>
      <c r="W23" s="22">
        <v>0.46770428015564203</v>
      </c>
      <c r="X23" s="22">
        <v>5.8243243243243246</v>
      </c>
      <c r="Y23" s="13"/>
      <c r="Z23" s="13"/>
      <c r="AA23" s="13"/>
      <c r="AB23" s="13"/>
      <c r="AC23" s="13">
        <v>8358</v>
      </c>
      <c r="AD23" s="23"/>
      <c r="AE23" s="22">
        <v>0.41247637051039698</v>
      </c>
      <c r="AF23" s="22">
        <v>7.3716216216216219</v>
      </c>
      <c r="AG23" s="13"/>
      <c r="AH23" s="13">
        <v>206609</v>
      </c>
      <c r="AI23" s="23"/>
      <c r="AJ23" s="22">
        <v>11.910146071851559</v>
      </c>
      <c r="AK23" s="22">
        <v>170.77248840803711</v>
      </c>
      <c r="AL23" s="13">
        <v>65123</v>
      </c>
      <c r="AM23" s="23"/>
      <c r="AN23" s="22">
        <v>3.6794594594594594</v>
      </c>
      <c r="AO23" s="22">
        <v>47.074193548387093</v>
      </c>
      <c r="AP23" s="13"/>
      <c r="AQ23" s="13"/>
      <c r="AR23" s="13"/>
      <c r="AS23" s="13"/>
      <c r="AT23" s="13"/>
      <c r="AU23" s="13"/>
      <c r="AV23" s="13"/>
      <c r="AW23" s="13"/>
      <c r="AX23" s="13">
        <v>2439</v>
      </c>
      <c r="AY23" s="23"/>
      <c r="AZ23" s="22">
        <v>0.11655954631379963</v>
      </c>
      <c r="BA23" s="22">
        <v>1.8490765171503958</v>
      </c>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x14ac:dyDescent="0.45">
      <c r="A24">
        <f t="shared" si="0"/>
        <v>20</v>
      </c>
      <c r="B24">
        <v>22</v>
      </c>
      <c r="C24" t="s">
        <v>505</v>
      </c>
      <c r="E24" s="13"/>
      <c r="F24" s="13"/>
      <c r="G24" s="13"/>
      <c r="H24" s="13"/>
      <c r="I24" s="13">
        <v>6250</v>
      </c>
      <c r="J24" s="23"/>
      <c r="K24" s="22">
        <v>0.30236220472440944</v>
      </c>
      <c r="L24" s="22">
        <v>5.2885135135135135</v>
      </c>
      <c r="M24" s="13"/>
      <c r="N24" s="13"/>
      <c r="O24" s="13"/>
      <c r="P24" s="13"/>
      <c r="Q24" s="13">
        <v>132657</v>
      </c>
      <c r="R24" s="23"/>
      <c r="S24" s="22">
        <v>8.2712840466926068</v>
      </c>
      <c r="T24" s="22">
        <v>94.377536231884065</v>
      </c>
      <c r="U24" s="13">
        <v>9555</v>
      </c>
      <c r="V24" s="23"/>
      <c r="W24" s="22">
        <v>0.55911811023622049</v>
      </c>
      <c r="X24" s="22">
        <v>6.6486891385767795</v>
      </c>
      <c r="Y24" s="13"/>
      <c r="Z24" s="13"/>
      <c r="AA24" s="13"/>
      <c r="AB24" s="13"/>
      <c r="AC24" s="13">
        <v>8795</v>
      </c>
      <c r="AD24" s="23"/>
      <c r="AE24" s="22">
        <v>0.4144251968503937</v>
      </c>
      <c r="AF24" s="22">
        <v>7.4473684210526319</v>
      </c>
      <c r="AG24" s="13"/>
      <c r="AH24" s="13">
        <v>218899</v>
      </c>
      <c r="AI24" s="23"/>
      <c r="AJ24" s="22">
        <v>12.209003858796628</v>
      </c>
      <c r="AK24" s="22">
        <v>174.955871886121</v>
      </c>
      <c r="AL24" s="13">
        <v>69234</v>
      </c>
      <c r="AM24" s="23"/>
      <c r="AN24" s="22">
        <v>3.7137370753323484</v>
      </c>
      <c r="AO24" s="22">
        <v>58.822463768115945</v>
      </c>
      <c r="AP24" s="13"/>
      <c r="AQ24" s="13"/>
      <c r="AR24" s="13"/>
      <c r="AS24" s="13"/>
      <c r="AT24" s="13"/>
      <c r="AU24" s="13"/>
      <c r="AV24" s="13"/>
      <c r="AW24" s="13"/>
      <c r="AX24" s="13">
        <v>2474</v>
      </c>
      <c r="AY24" s="23"/>
      <c r="AZ24" s="22">
        <v>0.11855861952292336</v>
      </c>
      <c r="BA24" s="22">
        <v>2.083108108108108</v>
      </c>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x14ac:dyDescent="0.45">
      <c r="A25">
        <f t="shared" si="0"/>
        <v>21</v>
      </c>
      <c r="B25">
        <v>23</v>
      </c>
      <c r="C25" t="s">
        <v>191</v>
      </c>
      <c r="E25" s="13"/>
      <c r="F25" s="13"/>
      <c r="G25" s="13"/>
      <c r="H25" s="13"/>
      <c r="I25" s="13">
        <v>6356</v>
      </c>
      <c r="J25" s="23"/>
      <c r="K25" s="22">
        <v>0.31939867013587742</v>
      </c>
      <c r="L25" s="22">
        <v>5.4371681415929203</v>
      </c>
      <c r="M25" s="13"/>
      <c r="N25" s="13"/>
      <c r="O25" s="13"/>
      <c r="P25" s="13"/>
      <c r="Q25" s="13">
        <v>135723</v>
      </c>
      <c r="R25" s="23"/>
      <c r="S25" s="22">
        <v>8.4869452374772898</v>
      </c>
      <c r="T25" s="22">
        <v>94.822889842632335</v>
      </c>
      <c r="U25" s="13">
        <v>11553</v>
      </c>
      <c r="V25" s="23"/>
      <c r="W25" s="22">
        <v>0.58847262247838616</v>
      </c>
      <c r="X25" s="22">
        <v>7.2944591029023744</v>
      </c>
      <c r="Y25" s="13"/>
      <c r="Z25" s="13"/>
      <c r="AA25" s="13"/>
      <c r="AB25" s="13"/>
      <c r="AC25" s="13">
        <v>9035</v>
      </c>
      <c r="AD25" s="23"/>
      <c r="AE25" s="22">
        <v>0.44902490249024901</v>
      </c>
      <c r="AF25" s="22">
        <v>7.5818965517241379</v>
      </c>
      <c r="AG25" s="13"/>
      <c r="AH25" s="13">
        <v>269560</v>
      </c>
      <c r="AI25" s="23"/>
      <c r="AJ25" s="22">
        <v>13.016756756756756</v>
      </c>
      <c r="AK25" s="22">
        <v>175.32499999999999</v>
      </c>
      <c r="AL25" s="13">
        <v>71000</v>
      </c>
      <c r="AM25" s="23"/>
      <c r="AN25" s="22">
        <v>3.7277399848828421</v>
      </c>
      <c r="AO25" s="22">
        <v>60.794805194805193</v>
      </c>
      <c r="AP25" s="13"/>
      <c r="AQ25" s="13"/>
      <c r="AR25" s="13"/>
      <c r="AS25" s="13"/>
      <c r="AT25" s="13"/>
      <c r="AU25" s="13"/>
      <c r="AV25" s="13"/>
      <c r="AW25" s="13"/>
      <c r="AX25" s="13">
        <v>2590</v>
      </c>
      <c r="AY25" s="23"/>
      <c r="AZ25" s="22">
        <v>0.14046511627906977</v>
      </c>
      <c r="BA25" s="22">
        <v>2.1025862068965515</v>
      </c>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x14ac:dyDescent="0.45">
      <c r="A26">
        <f t="shared" si="0"/>
        <v>22</v>
      </c>
      <c r="B26">
        <v>26</v>
      </c>
      <c r="C26" t="s">
        <v>453</v>
      </c>
      <c r="E26" s="13"/>
      <c r="F26" s="13"/>
      <c r="G26" s="13"/>
      <c r="H26" s="13"/>
      <c r="I26" s="13">
        <v>6468</v>
      </c>
      <c r="J26" s="23"/>
      <c r="K26" s="22">
        <v>0.38811881188118813</v>
      </c>
      <c r="L26" s="22">
        <v>5.4793103448275859</v>
      </c>
      <c r="M26" s="13"/>
      <c r="N26" s="13"/>
      <c r="O26" s="13"/>
      <c r="P26" s="13"/>
      <c r="Q26" s="13">
        <v>152193</v>
      </c>
      <c r="R26" s="23"/>
      <c r="S26" s="22">
        <v>8.7001923076923084</v>
      </c>
      <c r="T26" s="22">
        <v>95.008653846153848</v>
      </c>
      <c r="U26" s="13">
        <v>12674</v>
      </c>
      <c r="V26" s="23"/>
      <c r="W26" s="22">
        <v>0.59013953488372095</v>
      </c>
      <c r="X26" s="22">
        <v>12.871710526315789</v>
      </c>
      <c r="Y26" s="13"/>
      <c r="Z26" s="13"/>
      <c r="AA26" s="13"/>
      <c r="AB26" s="13"/>
      <c r="AC26" s="13">
        <v>10274</v>
      </c>
      <c r="AD26" s="23"/>
      <c r="AE26" s="22">
        <v>0.60485689505637463</v>
      </c>
      <c r="AF26" s="22">
        <v>8.7684210526315791</v>
      </c>
      <c r="AG26" s="13"/>
      <c r="AH26" s="13">
        <v>273914</v>
      </c>
      <c r="AI26" s="23"/>
      <c r="AJ26" s="22">
        <v>13.135253525352535</v>
      </c>
      <c r="AK26" s="22">
        <v>175.93714285714285</v>
      </c>
      <c r="AL26" s="13">
        <v>72708</v>
      </c>
      <c r="AM26" s="23"/>
      <c r="AN26" s="22">
        <v>3.9459068294889192</v>
      </c>
      <c r="AO26" s="22">
        <v>61.739130434782609</v>
      </c>
      <c r="AP26" s="13"/>
      <c r="AQ26" s="13"/>
      <c r="AR26" s="13"/>
      <c r="AS26" s="13"/>
      <c r="AT26" s="13"/>
      <c r="AU26" s="13"/>
      <c r="AV26" s="13"/>
      <c r="AW26" s="13"/>
      <c r="AX26" s="13">
        <v>3083</v>
      </c>
      <c r="AY26" s="23"/>
      <c r="AZ26" s="22">
        <v>0.23429394812680115</v>
      </c>
      <c r="BA26" s="22">
        <v>3.9478260869565216</v>
      </c>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x14ac:dyDescent="0.45">
      <c r="A27">
        <f t="shared" si="0"/>
        <v>23</v>
      </c>
      <c r="B27">
        <v>28</v>
      </c>
      <c r="C27" t="s">
        <v>363</v>
      </c>
      <c r="E27" s="13"/>
      <c r="F27" s="13"/>
      <c r="G27" s="13"/>
      <c r="H27" s="13"/>
      <c r="I27" s="13">
        <v>6671</v>
      </c>
      <c r="J27" s="23"/>
      <c r="K27" s="22">
        <v>0.41514342895263506</v>
      </c>
      <c r="L27" s="22">
        <v>5.9718918918918922</v>
      </c>
      <c r="M27" s="13"/>
      <c r="N27" s="13"/>
      <c r="O27" s="13"/>
      <c r="P27" s="13"/>
      <c r="Q27" s="13">
        <v>158351</v>
      </c>
      <c r="R27" s="23"/>
      <c r="S27" s="22">
        <v>8.7452025586353948</v>
      </c>
      <c r="T27" s="22">
        <v>95.134448818897638</v>
      </c>
      <c r="U27" s="13">
        <v>13095</v>
      </c>
      <c r="V27" s="23"/>
      <c r="W27" s="22">
        <v>0.73281295172015037</v>
      </c>
      <c r="X27" s="22">
        <v>13.701621621621621</v>
      </c>
      <c r="Y27" s="13"/>
      <c r="Z27" s="13"/>
      <c r="AA27" s="13"/>
      <c r="AB27" s="13"/>
      <c r="AC27" s="13">
        <v>10296</v>
      </c>
      <c r="AD27" s="23"/>
      <c r="AE27" s="22">
        <v>0.68539026017344895</v>
      </c>
      <c r="AF27" s="22">
        <v>9.8159292035398238</v>
      </c>
      <c r="AG27" s="13"/>
      <c r="AH27" s="13">
        <v>279671</v>
      </c>
      <c r="AI27" s="23"/>
      <c r="AJ27" s="22">
        <v>13.389660265878877</v>
      </c>
      <c r="AK27" s="22">
        <v>179.66</v>
      </c>
      <c r="AL27" s="13">
        <v>81175</v>
      </c>
      <c r="AM27" s="23"/>
      <c r="AN27" s="22">
        <v>4.8709870987098709</v>
      </c>
      <c r="AO27" s="22">
        <v>64.423668639053261</v>
      </c>
      <c r="AP27" s="13"/>
      <c r="AQ27" s="13"/>
      <c r="AR27" s="13"/>
      <c r="AS27" s="13"/>
      <c r="AT27" s="13"/>
      <c r="AU27" s="13"/>
      <c r="AV27" s="13"/>
      <c r="AW27" s="13"/>
      <c r="AX27" s="13">
        <v>3178</v>
      </c>
      <c r="AY27" s="23"/>
      <c r="AZ27" s="22">
        <v>0.27024683122081389</v>
      </c>
      <c r="BA27" s="22">
        <v>3.9736842105263159</v>
      </c>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x14ac:dyDescent="0.45">
      <c r="A28">
        <f t="shared" si="0"/>
        <v>24</v>
      </c>
      <c r="B28">
        <v>29</v>
      </c>
      <c r="C28" t="s">
        <v>285</v>
      </c>
      <c r="E28" s="13"/>
      <c r="F28" s="13"/>
      <c r="G28" s="13"/>
      <c r="H28" s="13"/>
      <c r="I28" s="13">
        <v>7118</v>
      </c>
      <c r="J28" s="23"/>
      <c r="K28" s="22">
        <v>0.5412179487179487</v>
      </c>
      <c r="L28" s="22">
        <v>6.0526315789473681</v>
      </c>
      <c r="M28" s="13"/>
      <c r="N28" s="13"/>
      <c r="O28" s="13"/>
      <c r="P28" s="13"/>
      <c r="Q28" s="13">
        <v>162741</v>
      </c>
      <c r="R28" s="23"/>
      <c r="S28" s="22">
        <v>8.8340864714086464</v>
      </c>
      <c r="T28" s="22">
        <v>95.393246753246757</v>
      </c>
      <c r="U28" s="13">
        <v>13823</v>
      </c>
      <c r="V28" s="23"/>
      <c r="W28" s="22">
        <v>1.0155722813392163</v>
      </c>
      <c r="X28" s="22">
        <v>14.269565217391305</v>
      </c>
      <c r="Y28" s="13"/>
      <c r="Z28" s="13"/>
      <c r="AA28" s="13"/>
      <c r="AB28" s="13"/>
      <c r="AC28" s="13">
        <v>10461</v>
      </c>
      <c r="AD28" s="23"/>
      <c r="AE28" s="22">
        <v>0.84486071085494718</v>
      </c>
      <c r="AF28" s="22">
        <v>11.309189189189189</v>
      </c>
      <c r="AG28" s="13"/>
      <c r="AH28" s="13">
        <v>294293</v>
      </c>
      <c r="AI28" s="23"/>
      <c r="AJ28" s="22">
        <v>13.878866474543708</v>
      </c>
      <c r="AK28" s="22">
        <v>179.82950819672132</v>
      </c>
      <c r="AL28" s="13">
        <v>88114</v>
      </c>
      <c r="AM28" s="23"/>
      <c r="AN28" s="22">
        <v>5.4429767441860468</v>
      </c>
      <c r="AO28" s="22">
        <v>65.034499999999994</v>
      </c>
      <c r="AP28" s="13"/>
      <c r="AQ28" s="13"/>
      <c r="AR28" s="13"/>
      <c r="AS28" s="13"/>
      <c r="AT28" s="13"/>
      <c r="AU28" s="13"/>
      <c r="AV28" s="13"/>
      <c r="AW28" s="13"/>
      <c r="AX28" s="13">
        <v>3504</v>
      </c>
      <c r="AY28" s="23"/>
      <c r="AZ28" s="22">
        <v>0.28545822492049727</v>
      </c>
      <c r="BA28" s="22">
        <v>4.3787610619469026</v>
      </c>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x14ac:dyDescent="0.45">
      <c r="A29">
        <f t="shared" si="0"/>
        <v>25</v>
      </c>
      <c r="B29">
        <v>30</v>
      </c>
      <c r="C29" t="s">
        <v>253</v>
      </c>
      <c r="E29" s="13"/>
      <c r="F29" s="13"/>
      <c r="G29" s="13"/>
      <c r="H29" s="13"/>
      <c r="I29" s="13">
        <v>7827</v>
      </c>
      <c r="J29" s="23"/>
      <c r="K29" s="22">
        <v>0.61056676272814603</v>
      </c>
      <c r="L29" s="22">
        <v>6.3962121212121215</v>
      </c>
      <c r="M29" s="13"/>
      <c r="N29" s="13"/>
      <c r="O29" s="13"/>
      <c r="P29" s="13"/>
      <c r="Q29" s="13">
        <v>163501</v>
      </c>
      <c r="R29" s="23"/>
      <c r="S29" s="22">
        <v>8.8637701872230963</v>
      </c>
      <c r="T29" s="22">
        <v>95.727999999999994</v>
      </c>
      <c r="U29" s="13">
        <v>16410</v>
      </c>
      <c r="V29" s="23"/>
      <c r="W29" s="22">
        <v>1.1408272181454302</v>
      </c>
      <c r="X29" s="22">
        <v>16.694736842105264</v>
      </c>
      <c r="Y29" s="13"/>
      <c r="Z29" s="13"/>
      <c r="AA29" s="13"/>
      <c r="AB29" s="13"/>
      <c r="AC29" s="13">
        <v>10910</v>
      </c>
      <c r="AD29" s="23"/>
      <c r="AE29" s="22">
        <v>0.94763000460193281</v>
      </c>
      <c r="AF29" s="22">
        <v>12.158579881656804</v>
      </c>
      <c r="AG29" s="13"/>
      <c r="AH29" s="13">
        <v>305794</v>
      </c>
      <c r="AI29" s="23"/>
      <c r="AJ29" s="22">
        <v>15.276044640539839</v>
      </c>
      <c r="AK29" s="22">
        <v>185.07702702702701</v>
      </c>
      <c r="AL29" s="13">
        <v>90850</v>
      </c>
      <c r="AM29" s="23"/>
      <c r="AN29" s="22">
        <v>5.5590968076823257</v>
      </c>
      <c r="AO29" s="22">
        <v>66.425978647686833</v>
      </c>
      <c r="AP29" s="13"/>
      <c r="AQ29" s="13"/>
      <c r="AR29" s="13"/>
      <c r="AS29" s="13"/>
      <c r="AT29" s="13"/>
      <c r="AU29" s="13"/>
      <c r="AV29" s="13"/>
      <c r="AW29" s="13"/>
      <c r="AX29" s="13">
        <v>4051</v>
      </c>
      <c r="AY29" s="23"/>
      <c r="AZ29" s="22">
        <v>0.29249884951679705</v>
      </c>
      <c r="BA29" s="22">
        <v>4.794082840236686</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x14ac:dyDescent="0.45">
      <c r="A30">
        <f t="shared" si="0"/>
        <v>26</v>
      </c>
      <c r="B30">
        <v>32</v>
      </c>
      <c r="C30" t="s">
        <v>469</v>
      </c>
      <c r="E30" s="13"/>
      <c r="F30" s="13"/>
      <c r="G30" s="13"/>
      <c r="H30" s="13"/>
      <c r="I30" s="13">
        <v>7953</v>
      </c>
      <c r="J30" s="23"/>
      <c r="K30" s="22">
        <v>0.65501066098081029</v>
      </c>
      <c r="L30" s="22">
        <v>7.2270000000000003</v>
      </c>
      <c r="M30" s="13"/>
      <c r="N30" s="13"/>
      <c r="O30" s="13"/>
      <c r="P30" s="13"/>
      <c r="Q30" s="13">
        <v>163832</v>
      </c>
      <c r="R30" s="23"/>
      <c r="S30" s="22">
        <v>8.9093275488069406</v>
      </c>
      <c r="T30" s="22">
        <v>96.636330275229355</v>
      </c>
      <c r="U30" s="13">
        <v>17079</v>
      </c>
      <c r="V30" s="23"/>
      <c r="W30" s="22">
        <v>1.486413043478261</v>
      </c>
      <c r="X30" s="22">
        <v>19.016500000000001</v>
      </c>
      <c r="Y30" s="13"/>
      <c r="Z30" s="13"/>
      <c r="AA30" s="13"/>
      <c r="AB30" s="13"/>
      <c r="AC30" s="13">
        <v>11457</v>
      </c>
      <c r="AD30" s="23"/>
      <c r="AE30" s="22">
        <v>1.1825159914712153</v>
      </c>
      <c r="AF30" s="22">
        <v>12.790062111801243</v>
      </c>
      <c r="AG30" s="13"/>
      <c r="AH30" s="13">
        <v>312350</v>
      </c>
      <c r="AI30" s="23"/>
      <c r="AJ30" s="22">
        <v>17.27948717948718</v>
      </c>
      <c r="AK30" s="22">
        <v>190.06725663716813</v>
      </c>
      <c r="AL30" s="13">
        <v>98413</v>
      </c>
      <c r="AM30" s="23"/>
      <c r="AN30" s="22">
        <v>6.4311594202898554</v>
      </c>
      <c r="AO30" s="22">
        <v>67.278195488721806</v>
      </c>
      <c r="AP30" s="13"/>
      <c r="AQ30" s="13"/>
      <c r="AR30" s="13"/>
      <c r="AS30" s="13"/>
      <c r="AT30" s="13"/>
      <c r="AU30" s="13"/>
      <c r="AV30" s="13"/>
      <c r="AW30" s="13"/>
      <c r="AX30" s="13">
        <v>4937</v>
      </c>
      <c r="AY30" s="23"/>
      <c r="AZ30" s="22">
        <v>0.40493122242408514</v>
      </c>
      <c r="BA30" s="22">
        <v>4.9692753623188404</v>
      </c>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x14ac:dyDescent="0.45">
      <c r="A31">
        <f t="shared" si="0"/>
        <v>27</v>
      </c>
      <c r="B31">
        <v>37</v>
      </c>
      <c r="C31" t="s">
        <v>201</v>
      </c>
      <c r="E31" s="13"/>
      <c r="F31" s="13"/>
      <c r="G31" s="13"/>
      <c r="H31" s="13"/>
      <c r="I31" s="13">
        <v>8443</v>
      </c>
      <c r="J31" s="23"/>
      <c r="K31" s="22">
        <v>0.65513115508513575</v>
      </c>
      <c r="L31" s="22">
        <v>7.3644970414201181</v>
      </c>
      <c r="M31" s="13"/>
      <c r="N31" s="13"/>
      <c r="O31" s="13"/>
      <c r="P31" s="13"/>
      <c r="Q31" s="13">
        <v>168218</v>
      </c>
      <c r="R31" s="23"/>
      <c r="S31" s="22">
        <v>9.0891539528432741</v>
      </c>
      <c r="T31" s="22">
        <v>97.428940568475454</v>
      </c>
      <c r="U31" s="13">
        <v>17101</v>
      </c>
      <c r="V31" s="23"/>
      <c r="W31" s="22">
        <v>1.5719282098481362</v>
      </c>
      <c r="X31" s="22">
        <v>19.285217391304347</v>
      </c>
      <c r="Y31" s="13"/>
      <c r="Z31" s="13"/>
      <c r="AA31" s="13"/>
      <c r="AB31" s="13"/>
      <c r="AC31" s="13">
        <v>20955</v>
      </c>
      <c r="AD31" s="23"/>
      <c r="AE31" s="22">
        <v>1.2300025953802232</v>
      </c>
      <c r="AF31" s="22">
        <v>14.5625</v>
      </c>
      <c r="AG31" s="13"/>
      <c r="AH31" s="13">
        <v>332304</v>
      </c>
      <c r="AI31" s="23"/>
      <c r="AJ31" s="22">
        <v>17.410860561435804</v>
      </c>
      <c r="AK31" s="22">
        <v>193.29731800766282</v>
      </c>
      <c r="AL31" s="13">
        <v>104439</v>
      </c>
      <c r="AM31" s="23"/>
      <c r="AN31" s="22">
        <v>6.5728727885425444</v>
      </c>
      <c r="AO31" s="22">
        <v>67.558904109589037</v>
      </c>
      <c r="AP31" s="13"/>
      <c r="AQ31" s="13"/>
      <c r="AR31" s="13"/>
      <c r="AS31" s="13"/>
      <c r="AT31" s="13"/>
      <c r="AU31" s="13"/>
      <c r="AV31" s="13"/>
      <c r="AW31" s="13"/>
      <c r="AX31" s="13">
        <v>7801</v>
      </c>
      <c r="AY31" s="23"/>
      <c r="AZ31" s="22">
        <v>0.52750533049040516</v>
      </c>
      <c r="BA31" s="22">
        <v>5.1322368421052635</v>
      </c>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x14ac:dyDescent="0.45">
      <c r="A32">
        <f t="shared" si="0"/>
        <v>28</v>
      </c>
      <c r="B32">
        <v>38</v>
      </c>
      <c r="C32" t="s">
        <v>471</v>
      </c>
      <c r="E32" s="13"/>
      <c r="F32" s="13"/>
      <c r="G32" s="13"/>
      <c r="H32" s="13"/>
      <c r="I32" s="13">
        <v>13043</v>
      </c>
      <c r="J32" s="23"/>
      <c r="K32" s="22">
        <v>0.75458104933437742</v>
      </c>
      <c r="L32" s="22">
        <v>8.684341637010677</v>
      </c>
      <c r="M32" s="13"/>
      <c r="N32" s="13"/>
      <c r="O32" s="13"/>
      <c r="P32" s="13"/>
      <c r="Q32" s="13">
        <v>169757</v>
      </c>
      <c r="R32" s="23"/>
      <c r="S32" s="22">
        <v>9.3372972972972974</v>
      </c>
      <c r="T32" s="22">
        <v>97.790476190476184</v>
      </c>
      <c r="U32" s="13">
        <v>19565</v>
      </c>
      <c r="V32" s="23"/>
      <c r="W32" s="22">
        <v>1.9808333333333332</v>
      </c>
      <c r="X32" s="22">
        <v>20.019523809523811</v>
      </c>
      <c r="Y32" s="13"/>
      <c r="Z32" s="13"/>
      <c r="AA32" s="13"/>
      <c r="AB32" s="13"/>
      <c r="AC32" s="13">
        <v>23696</v>
      </c>
      <c r="AD32" s="23"/>
      <c r="AE32" s="22">
        <v>1.5204907334899505</v>
      </c>
      <c r="AF32" s="22">
        <v>15.589473684210526</v>
      </c>
      <c r="AG32" s="13"/>
      <c r="AH32" s="13">
        <v>332660</v>
      </c>
      <c r="AI32" s="23"/>
      <c r="AJ32" s="22">
        <v>18.3059253458627</v>
      </c>
      <c r="AK32" s="22">
        <v>193.61381578947368</v>
      </c>
      <c r="AL32" s="13">
        <v>107096</v>
      </c>
      <c r="AM32" s="23"/>
      <c r="AN32" s="22">
        <v>6.694807692307692</v>
      </c>
      <c r="AO32" s="22">
        <v>69.913809523809519</v>
      </c>
      <c r="AP32" s="13"/>
      <c r="AQ32" s="13"/>
      <c r="AR32" s="13"/>
      <c r="AS32" s="13"/>
      <c r="AT32" s="13"/>
      <c r="AU32" s="13"/>
      <c r="AV32" s="13"/>
      <c r="AW32" s="13"/>
      <c r="AX32" s="13">
        <v>7912</v>
      </c>
      <c r="AY32" s="23"/>
      <c r="AZ32" s="22">
        <v>0.71666666666666667</v>
      </c>
      <c r="BA32" s="22">
        <v>5.3372972972972974</v>
      </c>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row>
    <row r="33" spans="1:100" x14ac:dyDescent="0.45">
      <c r="A33">
        <f t="shared" si="0"/>
        <v>29</v>
      </c>
      <c r="B33">
        <v>38</v>
      </c>
      <c r="C33" t="s">
        <v>411</v>
      </c>
      <c r="E33" s="13"/>
      <c r="F33" s="13"/>
      <c r="G33" s="13"/>
      <c r="H33" s="13"/>
      <c r="I33" s="13">
        <v>14454</v>
      </c>
      <c r="J33" s="23"/>
      <c r="K33" s="22">
        <v>0.82507137295613808</v>
      </c>
      <c r="L33" s="22">
        <v>8.8422360248447198</v>
      </c>
      <c r="M33" s="13"/>
      <c r="N33" s="13"/>
      <c r="O33" s="13"/>
      <c r="P33" s="13"/>
      <c r="Q33" s="13">
        <v>183632</v>
      </c>
      <c r="R33" s="23"/>
      <c r="S33" s="22">
        <v>9.3970107943537222</v>
      </c>
      <c r="T33" s="22">
        <v>98.661583577712605</v>
      </c>
      <c r="U33" s="13">
        <v>30901</v>
      </c>
      <c r="V33" s="23"/>
      <c r="W33" s="22">
        <v>1.985539023753589</v>
      </c>
      <c r="X33" s="22">
        <v>20.237869822485209</v>
      </c>
      <c r="Y33" s="13"/>
      <c r="Z33" s="13"/>
      <c r="AA33" s="13"/>
      <c r="AB33" s="13"/>
      <c r="AC33" s="13">
        <v>27547</v>
      </c>
      <c r="AD33" s="23"/>
      <c r="AE33" s="22">
        <v>1.8844871794871796</v>
      </c>
      <c r="AF33" s="22">
        <v>15.969275362318841</v>
      </c>
      <c r="AG33" s="13"/>
      <c r="AH33" s="13">
        <v>337176</v>
      </c>
      <c r="AI33" s="23"/>
      <c r="AJ33" s="22">
        <v>18.394907279269304</v>
      </c>
      <c r="AK33" s="22">
        <v>194.7589552238806</v>
      </c>
      <c r="AL33" s="13">
        <v>109013</v>
      </c>
      <c r="AM33" s="23"/>
      <c r="AN33" s="22">
        <v>6.7903419472722524</v>
      </c>
      <c r="AO33" s="22">
        <v>70.457894736842107</v>
      </c>
      <c r="AP33" s="13"/>
      <c r="AQ33" s="13"/>
      <c r="AR33" s="13"/>
      <c r="AS33" s="13"/>
      <c r="AT33" s="13"/>
      <c r="AU33" s="13"/>
      <c r="AV33" s="13"/>
      <c r="AW33" s="13"/>
      <c r="AX33" s="13">
        <v>8572</v>
      </c>
      <c r="AY33" s="23"/>
      <c r="AZ33" s="22">
        <v>0.72337552742616029</v>
      </c>
      <c r="BA33" s="22">
        <v>6.88</v>
      </c>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row>
    <row r="34" spans="1:100" x14ac:dyDescent="0.45">
      <c r="A34">
        <f t="shared" si="0"/>
        <v>30</v>
      </c>
      <c r="B34">
        <v>40</v>
      </c>
      <c r="C34" t="s">
        <v>383</v>
      </c>
      <c r="E34" s="13"/>
      <c r="F34" s="13"/>
      <c r="G34" s="13"/>
      <c r="H34" s="13"/>
      <c r="I34" s="13">
        <v>15065</v>
      </c>
      <c r="J34" s="23"/>
      <c r="K34" s="22">
        <v>0.89592625631876299</v>
      </c>
      <c r="L34" s="22">
        <v>9.8328571428571436</v>
      </c>
      <c r="M34" s="13"/>
      <c r="N34" s="13"/>
      <c r="O34" s="13"/>
      <c r="P34" s="13"/>
      <c r="Q34" s="13">
        <v>188525</v>
      </c>
      <c r="R34" s="23"/>
      <c r="S34" s="22">
        <v>9.5319884726224782</v>
      </c>
      <c r="T34" s="22">
        <v>99.292121212121216</v>
      </c>
      <c r="U34" s="13">
        <v>33267</v>
      </c>
      <c r="V34" s="23"/>
      <c r="W34" s="22">
        <v>2.159611650485437</v>
      </c>
      <c r="X34" s="22">
        <v>20.461818181818181</v>
      </c>
      <c r="Y34" s="13"/>
      <c r="Z34" s="13"/>
      <c r="AA34" s="13"/>
      <c r="AB34" s="13"/>
      <c r="AC34" s="13">
        <v>29125</v>
      </c>
      <c r="AD34" s="23"/>
      <c r="AE34" s="22">
        <v>1.8980978260869565</v>
      </c>
      <c r="AF34" s="22">
        <v>18.221739130434784</v>
      </c>
      <c r="AG34" s="13"/>
      <c r="AH34" s="13">
        <v>338001</v>
      </c>
      <c r="AI34" s="23"/>
      <c r="AJ34" s="22">
        <v>18.714583333333334</v>
      </c>
      <c r="AK34" s="22">
        <v>200.49621621621623</v>
      </c>
      <c r="AL34" s="13">
        <v>117030</v>
      </c>
      <c r="AM34" s="23"/>
      <c r="AN34" s="22">
        <v>6.8442845280929978</v>
      </c>
      <c r="AO34" s="22">
        <v>75.218238021638328</v>
      </c>
      <c r="AP34" s="13"/>
      <c r="AQ34" s="13"/>
      <c r="AR34" s="13"/>
      <c r="AS34" s="13"/>
      <c r="AT34" s="13"/>
      <c r="AU34" s="13"/>
      <c r="AV34" s="13"/>
      <c r="AW34" s="13"/>
      <c r="AX34" s="13">
        <v>14671</v>
      </c>
      <c r="AY34" s="23"/>
      <c r="AZ34" s="22">
        <v>0.76590968415557292</v>
      </c>
      <c r="BA34" s="22">
        <v>7.3354999999999997</v>
      </c>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row>
    <row r="35" spans="1:100" x14ac:dyDescent="0.45">
      <c r="A35">
        <f t="shared" si="0"/>
        <v>31</v>
      </c>
      <c r="B35">
        <v>41</v>
      </c>
      <c r="C35" t="s">
        <v>275</v>
      </c>
      <c r="E35" s="13"/>
      <c r="F35" s="13"/>
      <c r="G35" s="13"/>
      <c r="H35" s="13"/>
      <c r="I35" s="13">
        <v>15895</v>
      </c>
      <c r="J35" s="23"/>
      <c r="K35" s="22">
        <v>0.9757297081167533</v>
      </c>
      <c r="L35" s="22">
        <v>9.8957393483709275</v>
      </c>
      <c r="M35" s="13"/>
      <c r="N35" s="13"/>
      <c r="O35" s="13"/>
      <c r="P35" s="13"/>
      <c r="Q35" s="13">
        <v>191456</v>
      </c>
      <c r="R35" s="23"/>
      <c r="S35" s="22">
        <v>9.6147710487444602</v>
      </c>
      <c r="T35" s="22">
        <v>99.699130434782603</v>
      </c>
      <c r="U35" s="13">
        <v>38033</v>
      </c>
      <c r="V35" s="23"/>
      <c r="W35" s="22">
        <v>2.1944090783282593</v>
      </c>
      <c r="X35" s="22">
        <v>21.216149068322981</v>
      </c>
      <c r="Y35" s="13"/>
      <c r="Z35" s="13"/>
      <c r="AA35" s="13"/>
      <c r="AB35" s="13"/>
      <c r="AC35" s="13">
        <v>29398</v>
      </c>
      <c r="AD35" s="23"/>
      <c r="AE35" s="22">
        <v>1.9374962830805829</v>
      </c>
      <c r="AF35" s="22">
        <v>19.649768160741885</v>
      </c>
      <c r="AG35" s="13"/>
      <c r="AH35" s="13">
        <v>338679</v>
      </c>
      <c r="AI35" s="23"/>
      <c r="AJ35" s="22">
        <v>18.856401673640168</v>
      </c>
      <c r="AK35" s="22">
        <v>202.20547945205479</v>
      </c>
      <c r="AL35" s="13">
        <v>123642</v>
      </c>
      <c r="AM35" s="23"/>
      <c r="AN35" s="22">
        <v>7.4632946821271489</v>
      </c>
      <c r="AO35" s="22">
        <v>77.696491228070172</v>
      </c>
      <c r="AP35" s="13"/>
      <c r="AQ35" s="13"/>
      <c r="AR35" s="13"/>
      <c r="AS35" s="13"/>
      <c r="AT35" s="13"/>
      <c r="AU35" s="13"/>
      <c r="AV35" s="13"/>
      <c r="AW35" s="13"/>
      <c r="AX35" s="13">
        <v>16141</v>
      </c>
      <c r="AY35" s="23"/>
      <c r="AZ35" s="22">
        <v>0.89547850208044388</v>
      </c>
      <c r="BA35" s="22">
        <v>8.1069551777434317</v>
      </c>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row>
    <row r="36" spans="1:100" x14ac:dyDescent="0.45">
      <c r="A36">
        <f t="shared" si="0"/>
        <v>32</v>
      </c>
      <c r="B36">
        <v>42</v>
      </c>
      <c r="C36" t="s">
        <v>181</v>
      </c>
      <c r="E36" s="13"/>
      <c r="F36" s="13"/>
      <c r="G36" s="13"/>
      <c r="H36" s="13"/>
      <c r="I36" s="13">
        <v>18975</v>
      </c>
      <c r="J36" s="23"/>
      <c r="K36" s="22">
        <v>1.1013668061366806</v>
      </c>
      <c r="L36" s="22">
        <v>10.248299319727892</v>
      </c>
      <c r="M36" s="13"/>
      <c r="N36" s="13"/>
      <c r="O36" s="13"/>
      <c r="P36" s="13"/>
      <c r="Q36" s="13">
        <v>193770</v>
      </c>
      <c r="R36" s="23"/>
      <c r="S36" s="22">
        <v>9.678322925958966</v>
      </c>
      <c r="T36" s="22">
        <v>99.950310559006212</v>
      </c>
      <c r="U36" s="13">
        <v>38927</v>
      </c>
      <c r="V36" s="23"/>
      <c r="W36" s="22">
        <v>2.2122437517551248</v>
      </c>
      <c r="X36" s="22">
        <v>23.176991150442479</v>
      </c>
      <c r="Y36" s="13"/>
      <c r="Z36" s="13"/>
      <c r="AA36" s="13"/>
      <c r="AB36" s="13"/>
      <c r="AC36" s="13">
        <v>32579</v>
      </c>
      <c r="AD36" s="23"/>
      <c r="AE36" s="22">
        <v>2.1351867452962652</v>
      </c>
      <c r="AF36" s="22">
        <v>19.74909090909091</v>
      </c>
      <c r="AG36" s="13"/>
      <c r="AH36" s="13">
        <v>344049</v>
      </c>
      <c r="AI36" s="23"/>
      <c r="AJ36" s="22">
        <v>19.02156697556866</v>
      </c>
      <c r="AK36" s="22">
        <v>204.21212121212122</v>
      </c>
      <c r="AL36" s="13">
        <v>130069</v>
      </c>
      <c r="AM36" s="23"/>
      <c r="AN36" s="22">
        <v>7.4878661087866112</v>
      </c>
      <c r="AO36" s="22">
        <v>79.12045454545455</v>
      </c>
      <c r="AP36" s="13"/>
      <c r="AQ36" s="13"/>
      <c r="AR36" s="13"/>
      <c r="AS36" s="13"/>
      <c r="AT36" s="13"/>
      <c r="AU36" s="13"/>
      <c r="AV36" s="13"/>
      <c r="AW36" s="13"/>
      <c r="AX36" s="13">
        <v>17353</v>
      </c>
      <c r="AY36" s="23"/>
      <c r="AZ36" s="22">
        <v>0.97461387250772258</v>
      </c>
      <c r="BA36" s="22">
        <v>8.7214559386973178</v>
      </c>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row>
    <row r="37" spans="1:100" x14ac:dyDescent="0.45">
      <c r="A37">
        <f t="shared" si="0"/>
        <v>33</v>
      </c>
      <c r="B37">
        <v>45</v>
      </c>
      <c r="C37" t="s">
        <v>123</v>
      </c>
      <c r="E37" s="13"/>
      <c r="F37" s="13"/>
      <c r="G37" s="13"/>
      <c r="H37" s="13"/>
      <c r="I37" s="13">
        <v>19742</v>
      </c>
      <c r="J37" s="23"/>
      <c r="K37" s="22">
        <v>1.1528369775809577</v>
      </c>
      <c r="L37" s="22">
        <v>10.457236842105264</v>
      </c>
      <c r="M37" s="13"/>
      <c r="N37" s="13"/>
      <c r="O37" s="13"/>
      <c r="P37" s="13"/>
      <c r="Q37" s="13">
        <v>206223</v>
      </c>
      <c r="R37" s="23"/>
      <c r="S37" s="22">
        <v>9.6828454031843858</v>
      </c>
      <c r="T37" s="22">
        <v>101.61176470588235</v>
      </c>
      <c r="U37" s="13">
        <v>39389</v>
      </c>
      <c r="V37" s="23"/>
      <c r="W37" s="22">
        <v>2.7024967148488832</v>
      </c>
      <c r="X37" s="22">
        <v>23.409848484848485</v>
      </c>
      <c r="Y37" s="13"/>
      <c r="Z37" s="13"/>
      <c r="AA37" s="13"/>
      <c r="AB37" s="13"/>
      <c r="AC37" s="13">
        <v>38017</v>
      </c>
      <c r="AD37" s="23"/>
      <c r="AE37" s="22">
        <v>2.1536119568225853</v>
      </c>
      <c r="AF37" s="22">
        <v>20.309964412811389</v>
      </c>
      <c r="AG37" s="13"/>
      <c r="AH37" s="13">
        <v>345384</v>
      </c>
      <c r="AI37" s="23"/>
      <c r="AJ37" s="22">
        <v>19.161386962552012</v>
      </c>
      <c r="AK37" s="22">
        <v>205.47455621301776</v>
      </c>
      <c r="AL37" s="13">
        <v>134220</v>
      </c>
      <c r="AM37" s="23"/>
      <c r="AN37" s="22">
        <v>7.6236005256241786</v>
      </c>
      <c r="AO37" s="22">
        <v>83.480865224625617</v>
      </c>
      <c r="AP37" s="13"/>
      <c r="AQ37" s="13"/>
      <c r="AR37" s="13"/>
      <c r="AS37" s="13"/>
      <c r="AT37" s="13"/>
      <c r="AU37" s="13"/>
      <c r="AV37" s="13"/>
      <c r="AW37" s="13"/>
      <c r="AX37" s="13">
        <v>17514</v>
      </c>
      <c r="AY37" s="23"/>
      <c r="AZ37" s="22">
        <v>1.0007749792416274</v>
      </c>
      <c r="BA37" s="22">
        <v>9.0145454545454538</v>
      </c>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x14ac:dyDescent="0.45">
      <c r="A38">
        <f t="shared" si="0"/>
        <v>34</v>
      </c>
      <c r="B38">
        <v>46</v>
      </c>
      <c r="C38" t="s">
        <v>249</v>
      </c>
      <c r="E38" s="13"/>
      <c r="F38" s="13"/>
      <c r="G38" s="13"/>
      <c r="H38" s="13"/>
      <c r="I38" s="13">
        <v>20649</v>
      </c>
      <c r="J38" s="23"/>
      <c r="K38" s="22">
        <v>1.1605728727885425</v>
      </c>
      <c r="L38" s="22">
        <v>10.652487562189055</v>
      </c>
      <c r="M38" s="13"/>
      <c r="N38" s="13"/>
      <c r="O38" s="13"/>
      <c r="P38" s="13"/>
      <c r="Q38" s="13">
        <v>209299</v>
      </c>
      <c r="R38" s="23"/>
      <c r="S38" s="22">
        <v>9.7180231489987143</v>
      </c>
      <c r="T38" s="22">
        <v>102.03576537911302</v>
      </c>
      <c r="U38" s="13">
        <v>39642</v>
      </c>
      <c r="V38" s="23"/>
      <c r="W38" s="22">
        <v>2.7713351174546537</v>
      </c>
      <c r="X38" s="22">
        <v>23.592121212121214</v>
      </c>
      <c r="Y38" s="13"/>
      <c r="Z38" s="13"/>
      <c r="AA38" s="13"/>
      <c r="AB38" s="13"/>
      <c r="AC38" s="13">
        <v>38905</v>
      </c>
      <c r="AD38" s="23"/>
      <c r="AE38" s="22">
        <v>2.1667128987517339</v>
      </c>
      <c r="AF38" s="22">
        <v>21.446190476190477</v>
      </c>
      <c r="AG38" s="13"/>
      <c r="AH38" s="13">
        <v>350650</v>
      </c>
      <c r="AI38" s="23"/>
      <c r="AJ38" s="22">
        <v>19.657177129148341</v>
      </c>
      <c r="AK38" s="22">
        <v>209.32363636363635</v>
      </c>
      <c r="AL38" s="13">
        <v>141856</v>
      </c>
      <c r="AM38" s="23"/>
      <c r="AN38" s="22">
        <v>7.9055201109570046</v>
      </c>
      <c r="AO38" s="22">
        <v>84.325000000000003</v>
      </c>
      <c r="AP38" s="13"/>
      <c r="AQ38" s="13"/>
      <c r="AR38" s="13"/>
      <c r="AS38" s="13"/>
      <c r="AT38" s="13"/>
      <c r="AU38" s="13"/>
      <c r="AV38" s="13"/>
      <c r="AW38" s="13"/>
      <c r="AX38" s="13">
        <v>18079</v>
      </c>
      <c r="AY38" s="23"/>
      <c r="AZ38" s="22">
        <v>1.0415700267618198</v>
      </c>
      <c r="BA38" s="22">
        <v>9.7824242424242431</v>
      </c>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row>
    <row r="39" spans="1:100" x14ac:dyDescent="0.45">
      <c r="A39">
        <f t="shared" si="0"/>
        <v>35</v>
      </c>
      <c r="B39">
        <v>48</v>
      </c>
      <c r="C39" t="s">
        <v>97</v>
      </c>
      <c r="E39" s="13"/>
      <c r="F39" s="13"/>
      <c r="G39" s="13"/>
      <c r="H39" s="13"/>
      <c r="I39" s="13">
        <v>20664</v>
      </c>
      <c r="J39" s="23"/>
      <c r="K39" s="22">
        <v>1.1814311594202898</v>
      </c>
      <c r="L39" s="22">
        <v>10.734545454545454</v>
      </c>
      <c r="M39" s="13"/>
      <c r="N39" s="13"/>
      <c r="O39" s="13"/>
      <c r="P39" s="13"/>
      <c r="Q39" s="13">
        <v>209713</v>
      </c>
      <c r="R39" s="23"/>
      <c r="S39" s="22">
        <v>9.9119552179128352</v>
      </c>
      <c r="T39" s="22">
        <v>102.82045454545455</v>
      </c>
      <c r="U39" s="13">
        <v>42041</v>
      </c>
      <c r="V39" s="23"/>
      <c r="W39" s="22">
        <v>2.7921108742004264</v>
      </c>
      <c r="X39" s="22">
        <v>27.05938566552901</v>
      </c>
      <c r="Y39" s="13"/>
      <c r="Z39" s="13"/>
      <c r="AA39" s="13"/>
      <c r="AB39" s="13"/>
      <c r="AC39" s="13">
        <v>39055</v>
      </c>
      <c r="AD39" s="23"/>
      <c r="AE39" s="22">
        <v>2.2819272291083568</v>
      </c>
      <c r="AF39" s="22">
        <v>22.162585034013606</v>
      </c>
      <c r="AG39" s="13"/>
      <c r="AH39" s="13">
        <v>363219</v>
      </c>
      <c r="AI39" s="23"/>
      <c r="AJ39" s="22">
        <v>20.052096342551295</v>
      </c>
      <c r="AK39" s="22">
        <v>210.65548172757474</v>
      </c>
      <c r="AL39" s="13">
        <v>142497</v>
      </c>
      <c r="AM39" s="23"/>
      <c r="AN39" s="22">
        <v>8.4362771335117461</v>
      </c>
      <c r="AO39" s="22">
        <v>84.397269624573383</v>
      </c>
      <c r="AP39" s="13"/>
      <c r="AQ39" s="13"/>
      <c r="AR39" s="13"/>
      <c r="AS39" s="13"/>
      <c r="AT39" s="13"/>
      <c r="AU39" s="13"/>
      <c r="AV39" s="13"/>
      <c r="AW39" s="13"/>
      <c r="AX39" s="13">
        <v>18206</v>
      </c>
      <c r="AY39" s="23"/>
      <c r="AZ39" s="22">
        <v>1.0801542568970632</v>
      </c>
      <c r="BA39" s="22">
        <v>10.678005865102639</v>
      </c>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row>
    <row r="40" spans="1:100" x14ac:dyDescent="0.45">
      <c r="A40">
        <f t="shared" si="0"/>
        <v>36</v>
      </c>
      <c r="B40">
        <v>49</v>
      </c>
      <c r="C40" t="s">
        <v>403</v>
      </c>
      <c r="E40" s="13"/>
      <c r="F40" s="13"/>
      <c r="G40" s="13"/>
      <c r="H40" s="13"/>
      <c r="I40" s="13">
        <v>20826</v>
      </c>
      <c r="J40" s="23"/>
      <c r="K40" s="22">
        <v>1.2081534772182254</v>
      </c>
      <c r="L40" s="22">
        <v>11</v>
      </c>
      <c r="M40" s="13"/>
      <c r="N40" s="13"/>
      <c r="O40" s="13"/>
      <c r="P40" s="13"/>
      <c r="Q40" s="13">
        <v>227406</v>
      </c>
      <c r="R40" s="23"/>
      <c r="S40" s="22">
        <v>9.9247284525320918</v>
      </c>
      <c r="T40" s="22">
        <v>102.83327787021631</v>
      </c>
      <c r="U40" s="13">
        <v>46600</v>
      </c>
      <c r="V40" s="23"/>
      <c r="W40" s="22">
        <v>2.807341772151899</v>
      </c>
      <c r="X40" s="22">
        <v>28.02205513784461</v>
      </c>
      <c r="Y40" s="13"/>
      <c r="Z40" s="13"/>
      <c r="AA40" s="13"/>
      <c r="AB40" s="13"/>
      <c r="AC40" s="13">
        <v>42055</v>
      </c>
      <c r="AD40" s="23"/>
      <c r="AE40" s="22">
        <v>2.3246413502109706</v>
      </c>
      <c r="AF40" s="22">
        <v>22.27121212121212</v>
      </c>
      <c r="AG40" s="13"/>
      <c r="AH40" s="13">
        <v>372710</v>
      </c>
      <c r="AI40" s="23"/>
      <c r="AJ40" s="22">
        <v>21.384914586070959</v>
      </c>
      <c r="AK40" s="22">
        <v>211.7397670549085</v>
      </c>
      <c r="AL40" s="13">
        <v>145039</v>
      </c>
      <c r="AM40" s="23"/>
      <c r="AN40" s="22">
        <v>8.4478868496379853</v>
      </c>
      <c r="AO40" s="22">
        <v>84.611691542288554</v>
      </c>
      <c r="AP40" s="13"/>
      <c r="AQ40" s="13"/>
      <c r="AR40" s="13"/>
      <c r="AS40" s="13"/>
      <c r="AT40" s="13"/>
      <c r="AU40" s="13"/>
      <c r="AV40" s="13"/>
      <c r="AW40" s="13"/>
      <c r="AX40" s="13">
        <v>20955</v>
      </c>
      <c r="AY40" s="23"/>
      <c r="AZ40" s="22">
        <v>1.2472010512483573</v>
      </c>
      <c r="BA40" s="22">
        <v>11.613333333333333</v>
      </c>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row>
    <row r="41" spans="1:100" x14ac:dyDescent="0.45">
      <c r="A41">
        <f t="shared" si="0"/>
        <v>37</v>
      </c>
      <c r="B41">
        <v>50</v>
      </c>
      <c r="C41" t="s">
        <v>177</v>
      </c>
      <c r="E41" s="13"/>
      <c r="F41" s="13"/>
      <c r="G41" s="13"/>
      <c r="H41" s="13"/>
      <c r="I41" s="13">
        <v>22914</v>
      </c>
      <c r="J41" s="23"/>
      <c r="K41" s="22">
        <v>1.2477521468260651</v>
      </c>
      <c r="L41" s="22">
        <v>11.341739130434783</v>
      </c>
      <c r="M41" s="13"/>
      <c r="N41" s="13"/>
      <c r="O41" s="13"/>
      <c r="P41" s="13"/>
      <c r="Q41" s="13">
        <v>233747</v>
      </c>
      <c r="R41" s="23"/>
      <c r="S41" s="22">
        <v>9.9803025808365469</v>
      </c>
      <c r="T41" s="22">
        <v>105.72840158520475</v>
      </c>
      <c r="U41" s="13">
        <v>51415</v>
      </c>
      <c r="V41" s="23"/>
      <c r="W41" s="22">
        <v>2.906394745938472</v>
      </c>
      <c r="X41" s="22">
        <v>29.892441860465116</v>
      </c>
      <c r="Y41" s="13"/>
      <c r="Z41" s="13"/>
      <c r="AA41" s="13"/>
      <c r="AB41" s="13"/>
      <c r="AC41" s="13">
        <v>45037</v>
      </c>
      <c r="AD41" s="23"/>
      <c r="AE41" s="22">
        <v>2.4951053099970335</v>
      </c>
      <c r="AF41" s="22">
        <v>22.639303482587064</v>
      </c>
      <c r="AG41" s="13"/>
      <c r="AH41" s="13">
        <v>406848</v>
      </c>
      <c r="AI41" s="23"/>
      <c r="AJ41" s="22">
        <v>21.427108940899142</v>
      </c>
      <c r="AK41" s="22">
        <v>214.56870129870128</v>
      </c>
      <c r="AL41" s="13">
        <v>146819</v>
      </c>
      <c r="AM41" s="23"/>
      <c r="AN41" s="22">
        <v>9.0578002761159695</v>
      </c>
      <c r="AO41" s="22">
        <v>86.36181818181818</v>
      </c>
      <c r="AP41" s="13"/>
      <c r="AQ41" s="13"/>
      <c r="AR41" s="13"/>
      <c r="AS41" s="13"/>
      <c r="AT41" s="13"/>
      <c r="AU41" s="13"/>
      <c r="AV41" s="13"/>
      <c r="AW41" s="13"/>
      <c r="AX41" s="13">
        <v>23728</v>
      </c>
      <c r="AY41" s="23"/>
      <c r="AZ41" s="22">
        <v>1.2755836575875485</v>
      </c>
      <c r="BA41" s="22">
        <v>11.625622775800712</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row>
    <row r="42" spans="1:100" x14ac:dyDescent="0.45">
      <c r="A42">
        <f t="shared" si="0"/>
        <v>38</v>
      </c>
      <c r="B42">
        <v>51</v>
      </c>
      <c r="C42" t="s">
        <v>277</v>
      </c>
      <c r="E42" s="13"/>
      <c r="F42" s="13"/>
      <c r="G42" s="13"/>
      <c r="H42" s="13"/>
      <c r="I42" s="13">
        <v>23849</v>
      </c>
      <c r="J42" s="23"/>
      <c r="K42" s="22">
        <v>1.2712343966712898</v>
      </c>
      <c r="L42" s="22">
        <v>11.542812982998454</v>
      </c>
      <c r="M42" s="13"/>
      <c r="N42" s="13"/>
      <c r="O42" s="13"/>
      <c r="P42" s="13"/>
      <c r="Q42" s="13">
        <v>245551</v>
      </c>
      <c r="R42" s="23"/>
      <c r="S42" s="22">
        <v>9.9950926651004952</v>
      </c>
      <c r="T42" s="22">
        <v>107.56644736842105</v>
      </c>
      <c r="U42" s="13">
        <v>55904</v>
      </c>
      <c r="V42" s="23"/>
      <c r="W42" s="22">
        <v>3.1187726638772664</v>
      </c>
      <c r="X42" s="22">
        <v>30.948398576512457</v>
      </c>
      <c r="Y42" s="13"/>
      <c r="Z42" s="13"/>
      <c r="AA42" s="13"/>
      <c r="AB42" s="13"/>
      <c r="AC42" s="13">
        <v>45430</v>
      </c>
      <c r="AD42" s="23"/>
      <c r="AE42" s="22">
        <v>2.5344490934449095</v>
      </c>
      <c r="AF42" s="22">
        <v>22.771929824561404</v>
      </c>
      <c r="AG42" s="13"/>
      <c r="AH42" s="13">
        <v>427132</v>
      </c>
      <c r="AI42" s="23"/>
      <c r="AJ42" s="22">
        <v>22.088616165890816</v>
      </c>
      <c r="AK42" s="22">
        <v>218.59824046920821</v>
      </c>
      <c r="AL42" s="13">
        <v>162437</v>
      </c>
      <c r="AM42" s="23"/>
      <c r="AN42" s="22">
        <v>9.2646122239342574</v>
      </c>
      <c r="AO42" s="22">
        <v>89.994980184940559</v>
      </c>
      <c r="AP42" s="13"/>
      <c r="AQ42" s="13"/>
      <c r="AR42" s="13"/>
      <c r="AS42" s="13"/>
      <c r="AT42" s="13"/>
      <c r="AU42" s="13"/>
      <c r="AV42" s="13"/>
      <c r="AW42" s="13"/>
      <c r="AX42" s="13">
        <v>24388</v>
      </c>
      <c r="AY42" s="23"/>
      <c r="AZ42" s="22">
        <v>1.2870475840529121</v>
      </c>
      <c r="BA42" s="22">
        <v>11.63687707641196</v>
      </c>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row>
    <row r="43" spans="1:100" x14ac:dyDescent="0.45">
      <c r="A43">
        <f t="shared" si="0"/>
        <v>39</v>
      </c>
      <c r="B43">
        <v>52</v>
      </c>
      <c r="C43" t="s">
        <v>491</v>
      </c>
      <c r="E43" s="13"/>
      <c r="F43" s="13"/>
      <c r="G43" s="13"/>
      <c r="H43" s="13"/>
      <c r="I43" s="13">
        <v>24403</v>
      </c>
      <c r="J43" s="23"/>
      <c r="K43" s="22">
        <v>1.406951724137931</v>
      </c>
      <c r="L43" s="22">
        <v>12.330116472545757</v>
      </c>
      <c r="M43" s="13"/>
      <c r="N43" s="13"/>
      <c r="O43" s="13"/>
      <c r="P43" s="13"/>
      <c r="Q43" s="13">
        <v>247898</v>
      </c>
      <c r="R43" s="23"/>
      <c r="S43" s="22">
        <v>10.31350744172985</v>
      </c>
      <c r="T43" s="22">
        <v>108.62631578947368</v>
      </c>
      <c r="U43" s="13">
        <v>58085</v>
      </c>
      <c r="V43" s="23"/>
      <c r="W43" s="22">
        <v>3.3222091261155078</v>
      </c>
      <c r="X43" s="22">
        <v>31.700680272108844</v>
      </c>
      <c r="Y43" s="13"/>
      <c r="Z43" s="13"/>
      <c r="AA43" s="13"/>
      <c r="AB43" s="13"/>
      <c r="AC43" s="13">
        <v>52510</v>
      </c>
      <c r="AD43" s="23"/>
      <c r="AE43" s="22">
        <v>2.5676400056425446</v>
      </c>
      <c r="AF43" s="22">
        <v>23.669696969696968</v>
      </c>
      <c r="AG43" s="13"/>
      <c r="AH43" s="13">
        <v>441991</v>
      </c>
      <c r="AI43" s="23"/>
      <c r="AJ43" s="22">
        <v>22.112726194007713</v>
      </c>
      <c r="AK43" s="22">
        <v>221.31290322580645</v>
      </c>
      <c r="AL43" s="13">
        <v>180382</v>
      </c>
      <c r="AM43" s="23"/>
      <c r="AN43" s="22">
        <v>9.3967172413793101</v>
      </c>
      <c r="AO43" s="22">
        <v>92.895851216022891</v>
      </c>
      <c r="AP43" s="13"/>
      <c r="AQ43" s="13"/>
      <c r="AR43" s="13"/>
      <c r="AS43" s="13"/>
      <c r="AT43" s="13"/>
      <c r="AU43" s="13"/>
      <c r="AV43" s="13"/>
      <c r="AW43" s="13"/>
      <c r="AX43" s="13">
        <v>25688</v>
      </c>
      <c r="AY43" s="23"/>
      <c r="AZ43" s="22">
        <v>1.3061975209916035</v>
      </c>
      <c r="BA43" s="22">
        <v>11.914285714285715</v>
      </c>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row>
    <row r="44" spans="1:100" x14ac:dyDescent="0.45">
      <c r="A44">
        <f t="shared" si="0"/>
        <v>40</v>
      </c>
      <c r="B44">
        <v>53</v>
      </c>
      <c r="C44" t="s">
        <v>461</v>
      </c>
      <c r="E44" s="13"/>
      <c r="F44" s="13"/>
      <c r="G44" s="13"/>
      <c r="H44" s="13"/>
      <c r="I44" s="13">
        <v>28782</v>
      </c>
      <c r="J44" s="23"/>
      <c r="K44" s="22">
        <v>1.4149510530999703</v>
      </c>
      <c r="L44" s="22">
        <v>13.474768824306473</v>
      </c>
      <c r="M44" s="13"/>
      <c r="N44" s="13"/>
      <c r="O44" s="13"/>
      <c r="P44" s="13"/>
      <c r="Q44" s="13">
        <v>250701</v>
      </c>
      <c r="R44" s="23"/>
      <c r="S44" s="22">
        <v>10.385326086956521</v>
      </c>
      <c r="T44" s="22">
        <v>108.82480211081794</v>
      </c>
      <c r="U44" s="13">
        <v>75613</v>
      </c>
      <c r="V44" s="23"/>
      <c r="W44" s="22">
        <v>3.4461584099673686</v>
      </c>
      <c r="X44" s="22">
        <v>32.829617304492515</v>
      </c>
      <c r="Y44" s="13"/>
      <c r="Z44" s="13"/>
      <c r="AA44" s="13"/>
      <c r="AB44" s="13"/>
      <c r="AC44" s="13">
        <v>57071</v>
      </c>
      <c r="AD44" s="23"/>
      <c r="AE44" s="22">
        <v>2.5729584105068195</v>
      </c>
      <c r="AF44" s="22">
        <v>23.691570881226053</v>
      </c>
      <c r="AG44" s="13"/>
      <c r="AH44" s="13">
        <v>459077</v>
      </c>
      <c r="AI44" s="23"/>
      <c r="AJ44" s="22">
        <v>22.701129943502824</v>
      </c>
      <c r="AK44" s="22">
        <v>225.4200286123033</v>
      </c>
      <c r="AL44" s="13">
        <v>186657</v>
      </c>
      <c r="AM44" s="23"/>
      <c r="AN44" s="22">
        <v>9.5962477077161807</v>
      </c>
      <c r="AO44" s="22">
        <v>93.220671834625321</v>
      </c>
      <c r="AP44" s="13"/>
      <c r="AQ44" s="13"/>
      <c r="AR44" s="13"/>
      <c r="AS44" s="13"/>
      <c r="AT44" s="13"/>
      <c r="AU44" s="13"/>
      <c r="AV44" s="13"/>
      <c r="AW44" s="13"/>
      <c r="AX44" s="13">
        <v>26226</v>
      </c>
      <c r="AY44" s="23"/>
      <c r="AZ44" s="22">
        <v>1.3252062636807542</v>
      </c>
      <c r="BA44" s="22">
        <v>11.98681592039801</v>
      </c>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row>
    <row r="45" spans="1:100" x14ac:dyDescent="0.45">
      <c r="A45">
        <f t="shared" si="0"/>
        <v>41</v>
      </c>
      <c r="B45">
        <v>54</v>
      </c>
      <c r="C45" t="s">
        <v>251</v>
      </c>
      <c r="E45" s="13"/>
      <c r="F45" s="13"/>
      <c r="G45" s="13"/>
      <c r="H45" s="13"/>
      <c r="I45" s="13">
        <v>37052</v>
      </c>
      <c r="J45" s="23"/>
      <c r="K45" s="22">
        <v>1.4275146906325613</v>
      </c>
      <c r="L45" s="22">
        <v>13.887272727272727</v>
      </c>
      <c r="M45" s="13"/>
      <c r="N45" s="13"/>
      <c r="O45" s="13"/>
      <c r="P45" s="13"/>
      <c r="Q45" s="13">
        <v>259951</v>
      </c>
      <c r="R45" s="23"/>
      <c r="S45" s="22">
        <v>10.406263680754336</v>
      </c>
      <c r="T45" s="22">
        <v>109.74037558685446</v>
      </c>
      <c r="U45" s="13">
        <v>86965</v>
      </c>
      <c r="V45" s="23"/>
      <c r="W45" s="22">
        <v>3.4772091163534586</v>
      </c>
      <c r="X45" s="22">
        <v>33.4145285935085</v>
      </c>
      <c r="Y45" s="13"/>
      <c r="Z45" s="13"/>
      <c r="AA45" s="13"/>
      <c r="AB45" s="13"/>
      <c r="AC45" s="13">
        <v>63567</v>
      </c>
      <c r="AD45" s="23"/>
      <c r="AE45" s="22">
        <v>2.7600525624178713</v>
      </c>
      <c r="AF45" s="22">
        <v>24.665689149560116</v>
      </c>
      <c r="AG45" s="13"/>
      <c r="AH45" s="13">
        <v>491626</v>
      </c>
      <c r="AI45" s="23"/>
      <c r="AJ45" s="22">
        <v>22.897228144989338</v>
      </c>
      <c r="AK45" s="22">
        <v>226.82866894197952</v>
      </c>
      <c r="AL45" s="13">
        <v>204124</v>
      </c>
      <c r="AM45" s="23"/>
      <c r="AN45" s="22">
        <v>9.6373183031741316</v>
      </c>
      <c r="AO45" s="22">
        <v>94.167432950191568</v>
      </c>
      <c r="AP45" s="13"/>
      <c r="AQ45" s="13"/>
      <c r="AR45" s="13"/>
      <c r="AS45" s="13"/>
      <c r="AT45" s="13"/>
      <c r="AU45" s="13"/>
      <c r="AV45" s="13"/>
      <c r="AW45" s="13"/>
      <c r="AX45" s="13">
        <v>32668</v>
      </c>
      <c r="AY45" s="23"/>
      <c r="AZ45" s="22">
        <v>1.3432692307692307</v>
      </c>
      <c r="BA45" s="22">
        <v>12.34061433447099</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row>
    <row r="46" spans="1:100" x14ac:dyDescent="0.45">
      <c r="A46">
        <f t="shared" si="0"/>
        <v>42</v>
      </c>
      <c r="B46">
        <v>55</v>
      </c>
      <c r="C46" t="s">
        <v>197</v>
      </c>
      <c r="E46" s="13"/>
      <c r="F46" s="13"/>
      <c r="G46" s="13"/>
      <c r="H46" s="13"/>
      <c r="I46" s="13">
        <v>37341</v>
      </c>
      <c r="J46" s="23"/>
      <c r="K46" s="22">
        <v>1.4344325153374233</v>
      </c>
      <c r="L46" s="22">
        <v>13.986838340486409</v>
      </c>
      <c r="M46" s="13"/>
      <c r="N46" s="13"/>
      <c r="O46" s="13"/>
      <c r="P46" s="13"/>
      <c r="Q46" s="13">
        <v>263334</v>
      </c>
      <c r="R46" s="23"/>
      <c r="S46" s="22">
        <v>10.52146560663671</v>
      </c>
      <c r="T46" s="22">
        <v>110.70816326530613</v>
      </c>
      <c r="U46" s="13">
        <v>98653</v>
      </c>
      <c r="V46" s="23"/>
      <c r="W46" s="22">
        <v>3.7058437686344665</v>
      </c>
      <c r="X46" s="22">
        <v>34.067448680351909</v>
      </c>
      <c r="Y46" s="13"/>
      <c r="Z46" s="13"/>
      <c r="AA46" s="13"/>
      <c r="AB46" s="13"/>
      <c r="AC46" s="13">
        <v>73084</v>
      </c>
      <c r="AD46" s="23"/>
      <c r="AE46" s="22">
        <v>2.8193634969325152</v>
      </c>
      <c r="AF46" s="22">
        <v>25.425623960066556</v>
      </c>
      <c r="AG46" s="13"/>
      <c r="AH46" s="13">
        <v>552449</v>
      </c>
      <c r="AI46" s="23"/>
      <c r="AJ46" s="22">
        <v>23.298658827852286</v>
      </c>
      <c r="AK46" s="22">
        <v>227.15297225891678</v>
      </c>
      <c r="AL46" s="13">
        <v>243331</v>
      </c>
      <c r="AM46" s="23"/>
      <c r="AN46" s="22">
        <v>9.6801132975551578</v>
      </c>
      <c r="AO46" s="22">
        <v>95.270967741935479</v>
      </c>
      <c r="AP46" s="13"/>
      <c r="AQ46" s="13"/>
      <c r="AR46" s="13"/>
      <c r="AS46" s="13"/>
      <c r="AT46" s="13"/>
      <c r="AU46" s="13"/>
      <c r="AV46" s="13"/>
      <c r="AW46" s="13"/>
      <c r="AX46" s="13">
        <v>33917</v>
      </c>
      <c r="AY46" s="23"/>
      <c r="AZ46" s="22">
        <v>1.3594865284243194</v>
      </c>
      <c r="BA46" s="22">
        <v>12.876190476190477</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row>
    <row r="47" spans="1:100" x14ac:dyDescent="0.45">
      <c r="A47">
        <f t="shared" si="0"/>
        <v>43</v>
      </c>
      <c r="B47">
        <v>56</v>
      </c>
      <c r="C47" t="s">
        <v>263</v>
      </c>
      <c r="E47" s="13"/>
      <c r="F47" s="13"/>
      <c r="G47" s="13"/>
      <c r="H47" s="13"/>
      <c r="I47" s="13">
        <v>37410</v>
      </c>
      <c r="J47" s="23"/>
      <c r="K47" s="22">
        <v>1.5128515111695138</v>
      </c>
      <c r="L47" s="22">
        <v>13.987683284457479</v>
      </c>
      <c r="M47" s="13"/>
      <c r="N47" s="13"/>
      <c r="O47" s="13"/>
      <c r="P47" s="13"/>
      <c r="Q47" s="13">
        <v>264476</v>
      </c>
      <c r="R47" s="23"/>
      <c r="S47" s="22">
        <v>10.63252832438879</v>
      </c>
      <c r="T47" s="22">
        <v>115.87508532423209</v>
      </c>
      <c r="U47" s="13">
        <v>108096</v>
      </c>
      <c r="V47" s="23"/>
      <c r="W47" s="22">
        <v>3.8835644581407291</v>
      </c>
      <c r="X47" s="22">
        <v>35.56337625178827</v>
      </c>
      <c r="Y47" s="13"/>
      <c r="Z47" s="13"/>
      <c r="AA47" s="13"/>
      <c r="AB47" s="13"/>
      <c r="AC47" s="13">
        <v>73529</v>
      </c>
      <c r="AD47" s="23"/>
      <c r="AE47" s="22">
        <v>2.8435789086900605</v>
      </c>
      <c r="AF47" s="22">
        <v>25.710299003322259</v>
      </c>
      <c r="AG47" s="13"/>
      <c r="AH47" s="13">
        <v>634073</v>
      </c>
      <c r="AI47" s="23"/>
      <c r="AJ47" s="22">
        <v>23.489654144305309</v>
      </c>
      <c r="AK47" s="22">
        <v>227.15908440629471</v>
      </c>
      <c r="AL47" s="13">
        <v>250860</v>
      </c>
      <c r="AM47" s="23"/>
      <c r="AN47" s="22">
        <v>10.149948150708607</v>
      </c>
      <c r="AO47" s="22">
        <v>96.500680272108838</v>
      </c>
      <c r="AP47" s="13"/>
      <c r="AQ47" s="13"/>
      <c r="AR47" s="13"/>
      <c r="AS47" s="13"/>
      <c r="AT47" s="13"/>
      <c r="AU47" s="13"/>
      <c r="AV47" s="13"/>
      <c r="AW47" s="13"/>
      <c r="AX47" s="13">
        <v>35027</v>
      </c>
      <c r="AY47" s="13"/>
      <c r="AZ47" s="22">
        <v>1.3839793281653747</v>
      </c>
      <c r="BA47" s="22">
        <v>13.095507487520798</v>
      </c>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row>
    <row r="48" spans="1:100" x14ac:dyDescent="0.45">
      <c r="A48">
        <f t="shared" si="0"/>
        <v>44</v>
      </c>
      <c r="B48">
        <v>56</v>
      </c>
      <c r="C48" t="s">
        <v>401</v>
      </c>
      <c r="E48" s="13"/>
      <c r="F48" s="13"/>
      <c r="G48" s="13"/>
      <c r="H48" s="13"/>
      <c r="I48" s="13">
        <v>39167</v>
      </c>
      <c r="J48" s="23"/>
      <c r="K48" s="22">
        <v>1.5565313246371486</v>
      </c>
      <c r="L48" s="22">
        <v>14.036529680365296</v>
      </c>
      <c r="M48" s="13"/>
      <c r="N48" s="13"/>
      <c r="O48" s="13"/>
      <c r="P48" s="13"/>
      <c r="Q48" s="13">
        <v>288788</v>
      </c>
      <c r="R48" s="23"/>
      <c r="S48" s="22">
        <v>10.97552574929624</v>
      </c>
      <c r="T48" s="22">
        <v>117.90836501901141</v>
      </c>
      <c r="U48" s="13">
        <v>108676</v>
      </c>
      <c r="V48" s="23"/>
      <c r="W48" s="22">
        <v>3.993239022597832</v>
      </c>
      <c r="X48" s="22">
        <v>36.104983388704319</v>
      </c>
      <c r="Y48" s="13"/>
      <c r="Z48" s="13"/>
      <c r="AA48" s="13"/>
      <c r="AB48" s="13"/>
      <c r="AC48" s="13">
        <v>76404</v>
      </c>
      <c r="AD48" s="23"/>
      <c r="AE48" s="22">
        <v>3.0917801556420232</v>
      </c>
      <c r="AF48" s="22">
        <v>26.556313993174061</v>
      </c>
      <c r="AG48" s="13"/>
      <c r="AH48" s="13">
        <v>636278</v>
      </c>
      <c r="AI48" s="23"/>
      <c r="AJ48" s="22">
        <v>23.717903448275862</v>
      </c>
      <c r="AK48" s="22">
        <v>228.41912144702843</v>
      </c>
      <c r="AL48" s="13">
        <v>292209</v>
      </c>
      <c r="AM48" s="23"/>
      <c r="AN48" s="22">
        <v>10.737056770163512</v>
      </c>
      <c r="AO48" s="22">
        <v>97.079401993355475</v>
      </c>
      <c r="AP48" s="13"/>
      <c r="AQ48" s="13"/>
      <c r="AR48" s="13"/>
      <c r="AS48" s="13"/>
      <c r="AT48" s="13"/>
      <c r="AU48" s="13"/>
      <c r="AV48" s="13"/>
      <c r="AW48" s="13"/>
      <c r="AX48" s="13">
        <v>36119</v>
      </c>
      <c r="AY48" s="23"/>
      <c r="AZ48" s="22">
        <v>1.3849309815950921</v>
      </c>
      <c r="BA48" s="22">
        <v>13.707400379506641</v>
      </c>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row>
    <row r="49" spans="1:100" x14ac:dyDescent="0.45">
      <c r="A49">
        <f t="shared" si="0"/>
        <v>45</v>
      </c>
      <c r="B49">
        <v>58</v>
      </c>
      <c r="C49" t="s">
        <v>487</v>
      </c>
      <c r="E49" s="13"/>
      <c r="F49" s="13"/>
      <c r="G49" s="13"/>
      <c r="H49" s="13"/>
      <c r="I49" s="13">
        <v>42361</v>
      </c>
      <c r="J49" s="23"/>
      <c r="K49" s="22">
        <v>1.6012658227848102</v>
      </c>
      <c r="L49" s="22">
        <v>14.073421926910299</v>
      </c>
      <c r="M49" s="13"/>
      <c r="N49" s="13"/>
      <c r="O49" s="13"/>
      <c r="P49" s="13"/>
      <c r="Q49" s="13">
        <v>309014</v>
      </c>
      <c r="R49" s="23"/>
      <c r="S49" s="22">
        <v>11.00126149802891</v>
      </c>
      <c r="T49" s="22">
        <v>118.97070938215103</v>
      </c>
      <c r="U49" s="13">
        <v>122209</v>
      </c>
      <c r="V49" s="23"/>
      <c r="W49" s="22">
        <v>4.1606620689655172</v>
      </c>
      <c r="X49" s="22">
        <v>37.295210727969348</v>
      </c>
      <c r="Y49" s="13"/>
      <c r="Z49" s="13"/>
      <c r="AA49" s="13"/>
      <c r="AB49" s="13"/>
      <c r="AC49" s="13">
        <v>77388</v>
      </c>
      <c r="AD49" s="23"/>
      <c r="AE49" s="22">
        <v>3.1135153819564465</v>
      </c>
      <c r="AF49" s="22">
        <v>27.904743833017079</v>
      </c>
      <c r="AG49" s="13"/>
      <c r="AH49" s="13">
        <v>650508</v>
      </c>
      <c r="AI49" s="23"/>
      <c r="AJ49" s="22">
        <v>23.784929139301763</v>
      </c>
      <c r="AK49" s="22">
        <v>229.37142857142857</v>
      </c>
      <c r="AL49" s="13">
        <v>306915</v>
      </c>
      <c r="AM49" s="23"/>
      <c r="AN49" s="22">
        <v>11.746779268090744</v>
      </c>
      <c r="AO49" s="22">
        <v>100.24842519685039</v>
      </c>
      <c r="AP49" s="13"/>
      <c r="AQ49" s="13"/>
      <c r="AR49" s="13"/>
      <c r="AS49" s="13"/>
      <c r="AT49" s="13"/>
      <c r="AU49" s="13"/>
      <c r="AV49" s="13"/>
      <c r="AW49" s="13"/>
      <c r="AX49" s="13">
        <v>39352</v>
      </c>
      <c r="AY49" s="23"/>
      <c r="AZ49" s="22">
        <v>1.4330822873082287</v>
      </c>
      <c r="BA49" s="22">
        <v>13.795348837209302</v>
      </c>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row>
    <row r="50" spans="1:100" x14ac:dyDescent="0.45">
      <c r="A50">
        <f t="shared" si="0"/>
        <v>46</v>
      </c>
      <c r="B50">
        <v>60</v>
      </c>
      <c r="C50" t="s">
        <v>279</v>
      </c>
      <c r="E50" s="13"/>
      <c r="F50" s="13"/>
      <c r="G50" s="13"/>
      <c r="H50" s="13"/>
      <c r="I50" s="13">
        <v>42823</v>
      </c>
      <c r="J50" s="23"/>
      <c r="K50" s="22">
        <v>1.6189435336976321</v>
      </c>
      <c r="L50" s="22">
        <v>14.197343453510436</v>
      </c>
      <c r="M50" s="13"/>
      <c r="N50" s="13"/>
      <c r="O50" s="13"/>
      <c r="P50" s="13"/>
      <c r="Q50" s="13">
        <v>310099</v>
      </c>
      <c r="R50" s="23"/>
      <c r="S50" s="22">
        <v>11.03680387409201</v>
      </c>
      <c r="T50" s="22">
        <v>121.61032258064516</v>
      </c>
      <c r="U50" s="13">
        <v>124294</v>
      </c>
      <c r="V50" s="23"/>
      <c r="W50" s="22">
        <v>4.2494004796163072</v>
      </c>
      <c r="X50" s="22">
        <v>37.46766169154229</v>
      </c>
      <c r="Y50" s="13"/>
      <c r="Z50" s="13"/>
      <c r="AA50" s="13"/>
      <c r="AB50" s="13"/>
      <c r="AC50" s="13">
        <v>91010</v>
      </c>
      <c r="AD50" s="23"/>
      <c r="AE50" s="22">
        <v>3.1770125223613594</v>
      </c>
      <c r="AF50" s="22">
        <v>30.488412017167381</v>
      </c>
      <c r="AG50" s="13"/>
      <c r="AH50" s="13">
        <v>741954</v>
      </c>
      <c r="AI50" s="23"/>
      <c r="AJ50" s="22">
        <v>26.293128001324721</v>
      </c>
      <c r="AK50" s="22">
        <v>234.99254658385092</v>
      </c>
      <c r="AL50" s="13">
        <v>323929</v>
      </c>
      <c r="AM50" s="23"/>
      <c r="AN50" s="22">
        <v>11.835165369649806</v>
      </c>
      <c r="AO50" s="22">
        <v>101.48612303290415</v>
      </c>
      <c r="AP50" s="13"/>
      <c r="AQ50" s="13"/>
      <c r="AR50" s="13"/>
      <c r="AS50" s="13"/>
      <c r="AT50" s="13"/>
      <c r="AU50" s="13"/>
      <c r="AV50" s="13"/>
      <c r="AW50" s="13"/>
      <c r="AX50" s="13">
        <v>45462</v>
      </c>
      <c r="AY50" s="23"/>
      <c r="AZ50" s="22">
        <v>1.5343768634466308</v>
      </c>
      <c r="BA50" s="22">
        <v>14.724749642346209</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row>
    <row r="51" spans="1:100" x14ac:dyDescent="0.45">
      <c r="A51">
        <f t="shared" si="0"/>
        <v>47</v>
      </c>
      <c r="B51">
        <v>61</v>
      </c>
      <c r="C51" t="s">
        <v>235</v>
      </c>
      <c r="E51" s="13"/>
      <c r="F51" s="13"/>
      <c r="G51" s="13"/>
      <c r="H51" s="13"/>
      <c r="I51" s="13">
        <v>46110</v>
      </c>
      <c r="J51" s="23"/>
      <c r="K51" s="22">
        <v>1.6426356589147286</v>
      </c>
      <c r="L51" s="22">
        <v>14.215699658703072</v>
      </c>
      <c r="M51" s="13"/>
      <c r="N51" s="13"/>
      <c r="O51" s="13"/>
      <c r="P51" s="13"/>
      <c r="Q51" s="13">
        <v>313177</v>
      </c>
      <c r="R51" s="23"/>
      <c r="S51" s="22">
        <v>11.039503448275862</v>
      </c>
      <c r="T51" s="22">
        <v>121.68546511627908</v>
      </c>
      <c r="U51" s="13">
        <v>137822</v>
      </c>
      <c r="V51" s="23"/>
      <c r="W51" s="22">
        <v>5.2575875486381323</v>
      </c>
      <c r="X51" s="22">
        <v>39.076485788113693</v>
      </c>
      <c r="Y51" s="13"/>
      <c r="Z51" s="13"/>
      <c r="AA51" s="13"/>
      <c r="AB51" s="13"/>
      <c r="AC51" s="13">
        <v>92892</v>
      </c>
      <c r="AD51" s="23"/>
      <c r="AE51" s="22">
        <v>3.2816827586206898</v>
      </c>
      <c r="AF51" s="22">
        <v>30.529069767441861</v>
      </c>
      <c r="AG51" s="13"/>
      <c r="AH51" s="13">
        <v>782931</v>
      </c>
      <c r="AI51" s="23"/>
      <c r="AJ51" s="22">
        <v>26.870087548638132</v>
      </c>
      <c r="AK51" s="22">
        <v>236.53953488372093</v>
      </c>
      <c r="AL51" s="13">
        <v>324671</v>
      </c>
      <c r="AM51" s="23"/>
      <c r="AN51" s="22">
        <v>12.420590490797546</v>
      </c>
      <c r="AO51" s="22">
        <v>102.78974025974026</v>
      </c>
      <c r="AP51" s="13"/>
      <c r="AQ51" s="13"/>
      <c r="AR51" s="13"/>
      <c r="AS51" s="13"/>
      <c r="AT51" s="13"/>
      <c r="AU51" s="13"/>
      <c r="AV51" s="13"/>
      <c r="AW51" s="13"/>
      <c r="AX51" s="13">
        <v>45526</v>
      </c>
      <c r="AY51" s="23"/>
      <c r="AZ51" s="22">
        <v>1.6860006913238852</v>
      </c>
      <c r="BA51" s="22">
        <v>15.875</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row>
    <row r="52" spans="1:100" x14ac:dyDescent="0.45">
      <c r="A52">
        <f t="shared" si="0"/>
        <v>48</v>
      </c>
      <c r="B52">
        <v>62</v>
      </c>
      <c r="C52" t="s">
        <v>379</v>
      </c>
      <c r="E52" s="13"/>
      <c r="F52" s="13"/>
      <c r="G52" s="13"/>
      <c r="H52" s="13"/>
      <c r="I52" s="13">
        <v>47430</v>
      </c>
      <c r="J52" s="23"/>
      <c r="K52" s="22">
        <v>1.776536312849162</v>
      </c>
      <c r="L52" s="22">
        <v>14.970114942528735</v>
      </c>
      <c r="M52" s="13"/>
      <c r="N52" s="13"/>
      <c r="O52" s="13"/>
      <c r="P52" s="13"/>
      <c r="Q52" s="13">
        <v>320150</v>
      </c>
      <c r="R52" s="23"/>
      <c r="S52" s="22">
        <v>11.126488152571758</v>
      </c>
      <c r="T52" s="22">
        <v>122.99882697947214</v>
      </c>
      <c r="U52" s="13">
        <v>150620</v>
      </c>
      <c r="V52" s="23"/>
      <c r="W52" s="22">
        <v>5.2845858895705522</v>
      </c>
      <c r="X52" s="22">
        <v>39.847820343461031</v>
      </c>
      <c r="Y52" s="13"/>
      <c r="Z52" s="13"/>
      <c r="AA52" s="13"/>
      <c r="AB52" s="13"/>
      <c r="AC52" s="13">
        <v>106557</v>
      </c>
      <c r="AD52" s="23"/>
      <c r="AE52" s="22">
        <v>3.5708229839377381</v>
      </c>
      <c r="AF52" s="22">
        <v>30.850071530758225</v>
      </c>
      <c r="AG52" s="13"/>
      <c r="AH52" s="13">
        <v>787843</v>
      </c>
      <c r="AI52" s="23"/>
      <c r="AJ52" s="22">
        <v>28.44915644171779</v>
      </c>
      <c r="AK52" s="22">
        <v>237.84570383912248</v>
      </c>
      <c r="AL52" s="13">
        <v>340139</v>
      </c>
      <c r="AM52" s="23"/>
      <c r="AN52" s="22">
        <v>12.652472049689441</v>
      </c>
      <c r="AO52" s="22">
        <v>107.65840707964601</v>
      </c>
      <c r="AP52" s="13"/>
      <c r="AQ52" s="13"/>
      <c r="AR52" s="13"/>
      <c r="AS52" s="13"/>
      <c r="AT52" s="13"/>
      <c r="AU52" s="13"/>
      <c r="AV52" s="13"/>
      <c r="AW52" s="13"/>
      <c r="AX52" s="13">
        <v>48187</v>
      </c>
      <c r="AY52" s="23"/>
      <c r="AZ52" s="22">
        <v>1.7420133538777607</v>
      </c>
      <c r="BA52" s="22">
        <v>16.622303473491773</v>
      </c>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row>
    <row r="53" spans="1:100" x14ac:dyDescent="0.45">
      <c r="A53">
        <f t="shared" si="0"/>
        <v>49</v>
      </c>
      <c r="B53">
        <v>62</v>
      </c>
      <c r="C53" t="s">
        <v>331</v>
      </c>
      <c r="E53" s="13"/>
      <c r="F53" s="13"/>
      <c r="G53" s="13"/>
      <c r="H53" s="13"/>
      <c r="I53" s="13">
        <v>48884</v>
      </c>
      <c r="J53" s="23"/>
      <c r="K53" s="22">
        <v>1.8161964980544747</v>
      </c>
      <c r="L53" s="22">
        <v>15.385629921259843</v>
      </c>
      <c r="M53" s="13"/>
      <c r="N53" s="13"/>
      <c r="O53" s="13"/>
      <c r="P53" s="13"/>
      <c r="Q53" s="13">
        <v>331406</v>
      </c>
      <c r="R53" s="23"/>
      <c r="S53" s="22">
        <v>11.943142023346304</v>
      </c>
      <c r="T53" s="22">
        <v>128.8923076923077</v>
      </c>
      <c r="U53" s="13">
        <v>150824</v>
      </c>
      <c r="V53" s="23"/>
      <c r="W53" s="22">
        <v>5.380101254677526</v>
      </c>
      <c r="X53" s="22">
        <v>44.683363802559413</v>
      </c>
      <c r="Y53" s="13"/>
      <c r="Z53" s="13"/>
      <c r="AA53" s="13"/>
      <c r="AB53" s="13"/>
      <c r="AC53" s="13">
        <v>107365</v>
      </c>
      <c r="AD53" s="23"/>
      <c r="AE53" s="22">
        <v>3.753672316384181</v>
      </c>
      <c r="AF53" s="22">
        <v>31.429590488771467</v>
      </c>
      <c r="AG53" s="13"/>
      <c r="AH53" s="13">
        <v>793340</v>
      </c>
      <c r="AI53" s="23"/>
      <c r="AJ53" s="22">
        <v>28.637816420867267</v>
      </c>
      <c r="AK53" s="22">
        <v>239.3244094488189</v>
      </c>
      <c r="AL53" s="13">
        <v>340631</v>
      </c>
      <c r="AM53" s="23"/>
      <c r="AN53" s="22">
        <v>12.969509594882728</v>
      </c>
      <c r="AO53" s="22">
        <v>112.21755027422303</v>
      </c>
      <c r="AP53" s="13"/>
      <c r="AQ53" s="13"/>
      <c r="AR53" s="13"/>
      <c r="AS53" s="13"/>
      <c r="AT53" s="13"/>
      <c r="AU53" s="13"/>
      <c r="AV53" s="13"/>
      <c r="AW53" s="13"/>
      <c r="AX53" s="13">
        <v>51463</v>
      </c>
      <c r="AY53" s="23"/>
      <c r="AZ53" s="22">
        <v>1.8747310344827586</v>
      </c>
      <c r="BA53" s="22">
        <v>16.863233190271817</v>
      </c>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row>
    <row r="54" spans="1:100" x14ac:dyDescent="0.45">
      <c r="A54">
        <f t="shared" si="0"/>
        <v>50</v>
      </c>
      <c r="B54">
        <v>64</v>
      </c>
      <c r="C54" t="s">
        <v>389</v>
      </c>
      <c r="E54" s="13"/>
      <c r="F54" s="13"/>
      <c r="G54" s="13"/>
      <c r="H54" s="13"/>
      <c r="I54" s="13">
        <v>51002</v>
      </c>
      <c r="J54" s="23"/>
      <c r="K54" s="22">
        <v>1.9418385093167703</v>
      </c>
      <c r="L54" s="22">
        <v>15.763662374821173</v>
      </c>
      <c r="M54" s="13"/>
      <c r="N54" s="13"/>
      <c r="O54" s="13"/>
      <c r="P54" s="13"/>
      <c r="Q54" s="13">
        <v>344496</v>
      </c>
      <c r="R54" s="23"/>
      <c r="S54" s="22">
        <v>11.971059431524548</v>
      </c>
      <c r="T54" s="22">
        <v>130.73851992409868</v>
      </c>
      <c r="U54" s="13">
        <v>173485</v>
      </c>
      <c r="V54" s="23"/>
      <c r="W54" s="22">
        <v>5.9182550539595686</v>
      </c>
      <c r="X54" s="22">
        <v>52.304364326375712</v>
      </c>
      <c r="Y54" s="13"/>
      <c r="Z54" s="13"/>
      <c r="AA54" s="13"/>
      <c r="AB54" s="13"/>
      <c r="AC54" s="13">
        <v>107821</v>
      </c>
      <c r="AD54" s="23"/>
      <c r="AE54" s="22">
        <v>3.7595379236966102</v>
      </c>
      <c r="AF54" s="22">
        <v>32.683409436834097</v>
      </c>
      <c r="AG54" s="13"/>
      <c r="AH54" s="13">
        <v>793921</v>
      </c>
      <c r="AI54" s="23"/>
      <c r="AJ54" s="22">
        <v>30.205416149068324</v>
      </c>
      <c r="AK54" s="22">
        <v>241.50380517503805</v>
      </c>
      <c r="AL54" s="13">
        <v>354694</v>
      </c>
      <c r="AM54" s="23"/>
      <c r="AN54" s="22">
        <v>13.511556240369799</v>
      </c>
      <c r="AO54" s="22">
        <v>118.33275362318841</v>
      </c>
      <c r="AP54" s="13"/>
      <c r="AQ54" s="13"/>
      <c r="AR54" s="13"/>
      <c r="AS54" s="13"/>
      <c r="AT54" s="13"/>
      <c r="AU54" s="13"/>
      <c r="AV54" s="13"/>
      <c r="AW54" s="13"/>
      <c r="AX54" s="13">
        <v>58937</v>
      </c>
      <c r="AY54" s="23"/>
      <c r="AZ54" s="22">
        <v>1.951879450240106</v>
      </c>
      <c r="BA54" s="22">
        <v>17.528165374677002</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row>
    <row r="55" spans="1:100" x14ac:dyDescent="0.45">
      <c r="A55">
        <f t="shared" si="0"/>
        <v>51</v>
      </c>
      <c r="B55">
        <v>65</v>
      </c>
      <c r="C55" t="s">
        <v>451</v>
      </c>
      <c r="E55" s="13"/>
      <c r="F55" s="13"/>
      <c r="G55" s="13"/>
      <c r="H55" s="13"/>
      <c r="I55" s="13">
        <v>55094</v>
      </c>
      <c r="J55" s="23"/>
      <c r="K55" s="22">
        <v>2.0116589625064201</v>
      </c>
      <c r="L55" s="22">
        <v>16.733720930232558</v>
      </c>
      <c r="M55" s="13"/>
      <c r="N55" s="13"/>
      <c r="O55" s="13"/>
      <c r="P55" s="13"/>
      <c r="Q55" s="13">
        <v>351782</v>
      </c>
      <c r="R55" s="23"/>
      <c r="S55" s="22">
        <v>12.007031055900621</v>
      </c>
      <c r="T55" s="22">
        <v>130.92567567567568</v>
      </c>
      <c r="U55" s="13">
        <v>183243</v>
      </c>
      <c r="V55" s="23"/>
      <c r="W55" s="22">
        <v>6.0686537506209639</v>
      </c>
      <c r="X55" s="22">
        <v>52.430042918454937</v>
      </c>
      <c r="Y55" s="13"/>
      <c r="Z55" s="13"/>
      <c r="AA55" s="13"/>
      <c r="AB55" s="13"/>
      <c r="AC55" s="13">
        <v>118961</v>
      </c>
      <c r="AD55" s="23"/>
      <c r="AE55" s="22">
        <v>4.0894563064054585</v>
      </c>
      <c r="AF55" s="22">
        <v>33.964168190127971</v>
      </c>
      <c r="AG55" s="13"/>
      <c r="AH55" s="13">
        <v>859774</v>
      </c>
      <c r="AI55" s="23"/>
      <c r="AJ55" s="22">
        <v>30.565979580042381</v>
      </c>
      <c r="AK55" s="22">
        <v>261.24396355353076</v>
      </c>
      <c r="AL55" s="13">
        <v>397187</v>
      </c>
      <c r="AM55" s="23"/>
      <c r="AN55" s="22">
        <v>14.94312205502356</v>
      </c>
      <c r="AO55" s="22">
        <v>120.90928462709284</v>
      </c>
      <c r="AP55" s="13"/>
      <c r="AQ55" s="13"/>
      <c r="AR55" s="13"/>
      <c r="AS55" s="13"/>
      <c r="AT55" s="13"/>
      <c r="AU55" s="13"/>
      <c r="AV55" s="13"/>
      <c r="AW55" s="13"/>
      <c r="AX55" s="13">
        <v>61255</v>
      </c>
      <c r="AY55" s="23"/>
      <c r="AZ55" s="22">
        <v>2.0014087607307944</v>
      </c>
      <c r="BA55" s="22">
        <v>17.954821664464994</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row>
    <row r="56" spans="1:100" x14ac:dyDescent="0.45">
      <c r="A56">
        <f t="shared" si="0"/>
        <v>52</v>
      </c>
      <c r="B56">
        <v>65</v>
      </c>
      <c r="C56" t="s">
        <v>377</v>
      </c>
      <c r="E56" s="13"/>
      <c r="F56" s="13"/>
      <c r="G56" s="13"/>
      <c r="H56" s="13"/>
      <c r="I56" s="13">
        <v>78144</v>
      </c>
      <c r="J56" s="23"/>
      <c r="K56" s="22">
        <v>2.0880475456746641</v>
      </c>
      <c r="L56" s="22">
        <v>17.341864716636199</v>
      </c>
      <c r="M56" s="13"/>
      <c r="N56" s="13"/>
      <c r="O56" s="13"/>
      <c r="P56" s="13"/>
      <c r="Q56" s="13">
        <v>353837</v>
      </c>
      <c r="R56" s="23"/>
      <c r="S56" s="22">
        <v>13.20920245398773</v>
      </c>
      <c r="T56" s="22">
        <v>131.82956521739129</v>
      </c>
      <c r="U56" s="13">
        <v>194681</v>
      </c>
      <c r="V56" s="23"/>
      <c r="W56" s="22">
        <v>6.6840685802350226</v>
      </c>
      <c r="X56" s="22">
        <v>52.81126331811263</v>
      </c>
      <c r="Y56" s="13"/>
      <c r="Z56" s="13"/>
      <c r="AA56" s="13"/>
      <c r="AB56" s="13"/>
      <c r="AC56" s="13">
        <v>123670</v>
      </c>
      <c r="AD56" s="23"/>
      <c r="AE56" s="22">
        <v>4.1365825467154691</v>
      </c>
      <c r="AF56" s="22">
        <v>37.769509043927648</v>
      </c>
      <c r="AG56" s="13"/>
      <c r="AH56" s="13">
        <v>1009012</v>
      </c>
      <c r="AI56" s="23"/>
      <c r="AJ56" s="22">
        <v>30.673719410244718</v>
      </c>
      <c r="AK56" s="22">
        <v>264.63508771929827</v>
      </c>
      <c r="AL56" s="13">
        <v>491554</v>
      </c>
      <c r="AM56" s="23"/>
      <c r="AN56" s="22">
        <v>15.302908880755153</v>
      </c>
      <c r="AO56" s="22">
        <v>122.25217391304348</v>
      </c>
      <c r="AP56" s="13"/>
      <c r="AQ56" s="13"/>
      <c r="AR56" s="13"/>
      <c r="AS56" s="13"/>
      <c r="AT56" s="13"/>
      <c r="AU56" s="13"/>
      <c r="AV56" s="13"/>
      <c r="AW56" s="13"/>
      <c r="AX56" s="13">
        <v>67959</v>
      </c>
      <c r="AY56" s="23"/>
      <c r="AZ56" s="22">
        <v>2.3600462338663069</v>
      </c>
      <c r="BA56" s="22">
        <v>18.646879756468799</v>
      </c>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row>
    <row r="57" spans="1:100" x14ac:dyDescent="0.45">
      <c r="A57">
        <f t="shared" si="0"/>
        <v>53</v>
      </c>
      <c r="B57">
        <v>67</v>
      </c>
      <c r="C57" t="s">
        <v>441</v>
      </c>
      <c r="E57" s="13"/>
      <c r="F57" s="13"/>
      <c r="G57" s="13"/>
      <c r="H57" s="13"/>
      <c r="I57" s="13">
        <v>78159</v>
      </c>
      <c r="J57" s="23"/>
      <c r="K57" s="22">
        <v>2.3755585955312357</v>
      </c>
      <c r="L57" s="22">
        <v>19.482597402597403</v>
      </c>
      <c r="M57" s="13"/>
      <c r="N57" s="13"/>
      <c r="O57" s="13"/>
      <c r="P57" s="13"/>
      <c r="Q57" s="13">
        <v>356615</v>
      </c>
      <c r="R57" s="23"/>
      <c r="S57" s="22">
        <v>13.717775619232636</v>
      </c>
      <c r="T57" s="22">
        <v>133.39726027397259</v>
      </c>
      <c r="U57" s="13">
        <v>323530</v>
      </c>
      <c r="V57" s="23"/>
      <c r="W57" s="22">
        <v>8.0380124223602483</v>
      </c>
      <c r="X57" s="22">
        <v>62.478311688311692</v>
      </c>
      <c r="Y57" s="13"/>
      <c r="Z57" s="13"/>
      <c r="AA57" s="13"/>
      <c r="AB57" s="13"/>
      <c r="AC57" s="13">
        <v>212626</v>
      </c>
      <c r="AD57" s="23"/>
      <c r="AE57" s="22">
        <v>5.5459130434782606</v>
      </c>
      <c r="AF57" s="22">
        <v>38.415584415584412</v>
      </c>
      <c r="AG57" s="13"/>
      <c r="AH57" s="13">
        <v>1146861</v>
      </c>
      <c r="AI57" s="23"/>
      <c r="AJ57" s="22">
        <v>38.740675105485231</v>
      </c>
      <c r="AK57" s="22">
        <v>266.13159420289855</v>
      </c>
      <c r="AL57" s="13">
        <v>509262</v>
      </c>
      <c r="AM57" s="23"/>
      <c r="AN57" s="22">
        <v>17.22565400843882</v>
      </c>
      <c r="AO57" s="22">
        <v>122.93320683111955</v>
      </c>
      <c r="AP57" s="13"/>
      <c r="AQ57" s="13"/>
      <c r="AR57" s="13"/>
      <c r="AS57" s="13"/>
      <c r="AT57" s="13"/>
      <c r="AU57" s="13"/>
      <c r="AV57" s="13"/>
      <c r="AW57" s="13"/>
      <c r="AX57" s="13">
        <v>109910</v>
      </c>
      <c r="AY57" s="23"/>
      <c r="AZ57" s="22">
        <v>3.5401651287032538</v>
      </c>
      <c r="BA57" s="22">
        <v>18.932987012987013</v>
      </c>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row>
    <row r="58" spans="1:100" x14ac:dyDescent="0.45">
      <c r="A58">
        <f t="shared" si="0"/>
        <v>54</v>
      </c>
      <c r="B58">
        <v>68</v>
      </c>
      <c r="C58" t="s">
        <v>223</v>
      </c>
      <c r="E58" s="13"/>
      <c r="F58" s="13"/>
      <c r="G58" s="13"/>
      <c r="H58" s="13"/>
      <c r="I58" s="13">
        <v>102716</v>
      </c>
      <c r="J58" s="23"/>
      <c r="K58" s="22">
        <v>3.6429334628460417</v>
      </c>
      <c r="L58" s="22">
        <v>20.011906677393402</v>
      </c>
      <c r="M58" s="13"/>
      <c r="N58" s="13"/>
      <c r="O58" s="13"/>
      <c r="P58" s="13"/>
      <c r="Q58" s="13">
        <v>393788</v>
      </c>
      <c r="R58" s="23"/>
      <c r="S58" s="22">
        <v>13.936077195746357</v>
      </c>
      <c r="T58" s="22">
        <v>137.11475409836066</v>
      </c>
      <c r="U58" s="13">
        <v>368020</v>
      </c>
      <c r="V58" s="23"/>
      <c r="W58" s="22">
        <v>11.682442933462847</v>
      </c>
      <c r="X58" s="22">
        <v>63.687007874015748</v>
      </c>
      <c r="Y58" s="13"/>
      <c r="Z58" s="13"/>
      <c r="AA58" s="13"/>
      <c r="AB58" s="13"/>
      <c r="AC58" s="13">
        <v>223223</v>
      </c>
      <c r="AD58" s="23"/>
      <c r="AE58" s="22">
        <v>7.183098591549296</v>
      </c>
      <c r="AF58" s="22">
        <v>43.941535433070868</v>
      </c>
      <c r="AG58" s="13"/>
      <c r="AH58" s="13">
        <v>1215768</v>
      </c>
      <c r="AI58" s="23"/>
      <c r="AJ58" s="22">
        <v>40.120908207867899</v>
      </c>
      <c r="AK58" s="22">
        <v>271.37368421052633</v>
      </c>
      <c r="AL58" s="13">
        <v>621058</v>
      </c>
      <c r="AM58" s="23"/>
      <c r="AN58" s="22">
        <v>19.220033997085963</v>
      </c>
      <c r="AO58" s="22">
        <v>141.47107061503417</v>
      </c>
      <c r="AP58" s="13"/>
      <c r="AQ58" s="13"/>
      <c r="AR58" s="13"/>
      <c r="AS58" s="13"/>
      <c r="AT58" s="13"/>
      <c r="AU58" s="13"/>
      <c r="AV58" s="13"/>
      <c r="AW58" s="13"/>
      <c r="AX58" s="13">
        <v>145064</v>
      </c>
      <c r="AY58" s="23"/>
      <c r="AZ58" s="22">
        <v>3.6040745341614908</v>
      </c>
      <c r="BA58" s="22">
        <v>21.469949312092687</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row>
    <row r="59" spans="1:100" x14ac:dyDescent="0.45">
      <c r="A59">
        <f t="shared" si="0"/>
        <v>55</v>
      </c>
      <c r="B59">
        <v>69</v>
      </c>
      <c r="C59" t="s">
        <v>417</v>
      </c>
      <c r="E59" s="13"/>
      <c r="F59" s="13"/>
      <c r="G59" s="13"/>
      <c r="H59" s="13"/>
      <c r="I59" s="13">
        <v>124374</v>
      </c>
      <c r="J59" s="23"/>
      <c r="K59" s="22">
        <v>5.3735809573633269</v>
      </c>
      <c r="L59" s="22">
        <v>20.241343669250647</v>
      </c>
      <c r="M59" s="13"/>
      <c r="N59" s="13"/>
      <c r="O59" s="13"/>
      <c r="P59" s="13"/>
      <c r="Q59" s="13">
        <v>400182</v>
      </c>
      <c r="R59" s="23"/>
      <c r="S59" s="22">
        <v>15.325514600287219</v>
      </c>
      <c r="T59" s="22">
        <v>143.41297297297297</v>
      </c>
      <c r="U59" s="13">
        <v>481083</v>
      </c>
      <c r="V59" s="23"/>
      <c r="W59" s="22">
        <v>19.252942715145174</v>
      </c>
      <c r="X59" s="22">
        <v>83.831435079726646</v>
      </c>
      <c r="Y59" s="13"/>
      <c r="Z59" s="13"/>
      <c r="AA59" s="13"/>
      <c r="AB59" s="13"/>
      <c r="AC59" s="13">
        <v>295800</v>
      </c>
      <c r="AD59" s="23"/>
      <c r="AE59" s="22">
        <v>11.123515563693434</v>
      </c>
      <c r="AF59" s="22">
        <v>44.313975380159306</v>
      </c>
      <c r="AG59" s="13"/>
      <c r="AH59" s="13">
        <v>1652179</v>
      </c>
      <c r="AI59" s="23"/>
      <c r="AJ59" s="22">
        <v>59.997959717499349</v>
      </c>
      <c r="AK59" s="22">
        <v>281.57647058823528</v>
      </c>
      <c r="AL59" s="13">
        <v>791481</v>
      </c>
      <c r="AM59" s="23"/>
      <c r="AN59" s="22">
        <v>32.490609469003402</v>
      </c>
      <c r="AO59" s="22">
        <v>153.97894736842105</v>
      </c>
      <c r="AP59" s="13"/>
      <c r="AQ59" s="13"/>
      <c r="AR59" s="13"/>
      <c r="AS59" s="13"/>
      <c r="AT59" s="13"/>
      <c r="AU59" s="13"/>
      <c r="AV59" s="13"/>
      <c r="AW59" s="13"/>
      <c r="AX59" s="13">
        <v>145784</v>
      </c>
      <c r="AY59" s="23"/>
      <c r="AZ59" s="22">
        <v>5.7499346063301076</v>
      </c>
      <c r="BA59" s="22">
        <v>25.036446469248293</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row>
    <row r="60" spans="1:100" x14ac:dyDescent="0.45">
      <c r="A60">
        <f t="shared" si="0"/>
        <v>56</v>
      </c>
      <c r="B60">
        <v>71</v>
      </c>
      <c r="C60" t="s">
        <v>159</v>
      </c>
      <c r="E60" s="13"/>
      <c r="F60" s="13"/>
      <c r="G60" s="13"/>
      <c r="H60" s="13"/>
      <c r="I60" s="13">
        <v>150016</v>
      </c>
      <c r="J60" s="23"/>
      <c r="K60" s="22">
        <v>5.9537577788415508</v>
      </c>
      <c r="L60" s="22">
        <v>22.844026068066619</v>
      </c>
      <c r="M60" s="13"/>
      <c r="N60" s="13"/>
      <c r="O60" s="13"/>
      <c r="P60" s="13"/>
      <c r="Q60" s="13">
        <v>483283</v>
      </c>
      <c r="R60" s="23"/>
      <c r="S60" s="22">
        <v>16.383834684802512</v>
      </c>
      <c r="T60" s="22">
        <v>171.42903225806452</v>
      </c>
      <c r="U60" s="13">
        <v>592388</v>
      </c>
      <c r="V60" s="23"/>
      <c r="W60" s="22">
        <v>24.605868452146513</v>
      </c>
      <c r="X60" s="22">
        <v>90.476900796524262</v>
      </c>
      <c r="Y60" s="13"/>
      <c r="Z60" s="13"/>
      <c r="AA60" s="13"/>
      <c r="AB60" s="13"/>
      <c r="AC60" s="13">
        <v>305988</v>
      </c>
      <c r="AD60" s="23"/>
      <c r="AE60" s="22">
        <v>12.051516345017724</v>
      </c>
      <c r="AF60" s="22">
        <v>48.43416856492027</v>
      </c>
      <c r="AG60" s="13"/>
      <c r="AH60" s="13">
        <v>2222300</v>
      </c>
      <c r="AI60" s="23"/>
      <c r="AJ60" s="22">
        <v>95.550452934226072</v>
      </c>
      <c r="AK60" s="22">
        <v>351.34337436640118</v>
      </c>
      <c r="AL60" s="13">
        <v>1571112</v>
      </c>
      <c r="AM60" s="23"/>
      <c r="AN60" s="22">
        <v>69.562859393461991</v>
      </c>
      <c r="AO60" s="22">
        <v>252.79356395816572</v>
      </c>
      <c r="AP60" s="13"/>
      <c r="AQ60" s="13"/>
      <c r="AR60" s="13"/>
      <c r="AS60" s="13"/>
      <c r="AT60" s="13"/>
      <c r="AU60" s="13"/>
      <c r="AV60" s="13"/>
      <c r="AW60" s="13"/>
      <c r="AX60" s="13">
        <v>148250</v>
      </c>
      <c r="AY60" s="23"/>
      <c r="AZ60" s="22">
        <v>5.8389129578574241</v>
      </c>
      <c r="BA60" s="22">
        <v>28.555905511811023</v>
      </c>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x14ac:dyDescent="0.45">
      <c r="A61">
        <f t="shared" si="0"/>
        <v>57</v>
      </c>
      <c r="B61">
        <v>72</v>
      </c>
      <c r="C61" t="s">
        <v>211</v>
      </c>
      <c r="E61" s="13"/>
      <c r="F61" s="13"/>
      <c r="G61" s="13"/>
      <c r="H61" s="13"/>
      <c r="I61" s="13">
        <v>157738</v>
      </c>
      <c r="J61" s="23"/>
      <c r="K61" s="22">
        <v>6.212603387160299</v>
      </c>
      <c r="L61" s="22">
        <v>23.39772209567198</v>
      </c>
      <c r="M61" s="13"/>
      <c r="N61" s="13"/>
      <c r="O61" s="13"/>
      <c r="P61" s="13"/>
      <c r="Q61" s="13">
        <v>564898</v>
      </c>
      <c r="R61" s="23"/>
      <c r="S61" s="22">
        <v>19.190379746835443</v>
      </c>
      <c r="T61" s="22">
        <v>179.49122807017545</v>
      </c>
      <c r="U61" s="13">
        <v>624743</v>
      </c>
      <c r="V61" s="23"/>
      <c r="W61" s="22">
        <v>28.357491622786021</v>
      </c>
      <c r="X61" s="22">
        <v>95.315848753016894</v>
      </c>
      <c r="Y61" s="13"/>
      <c r="Z61" s="13"/>
      <c r="AA61" s="13"/>
      <c r="AB61" s="13"/>
      <c r="AC61" s="13">
        <v>331038</v>
      </c>
      <c r="AD61" s="23"/>
      <c r="AE61" s="22">
        <v>15.846720919100047</v>
      </c>
      <c r="AF61" s="22">
        <v>53.264360418342719</v>
      </c>
      <c r="AG61" s="13"/>
      <c r="AH61" s="13">
        <v>2426026</v>
      </c>
      <c r="AI61" s="23"/>
      <c r="AJ61" s="22">
        <v>106.38104356151268</v>
      </c>
      <c r="AK61" s="22">
        <v>357.57039420756234</v>
      </c>
      <c r="AL61" s="13">
        <v>1766201</v>
      </c>
      <c r="AM61" s="23"/>
      <c r="AN61" s="22">
        <v>75.208808042125412</v>
      </c>
      <c r="AO61" s="22">
        <v>255.78580738595221</v>
      </c>
      <c r="AP61" s="13"/>
      <c r="AQ61" s="13"/>
      <c r="AR61" s="13"/>
      <c r="AS61" s="13"/>
      <c r="AT61" s="13"/>
      <c r="AU61" s="13"/>
      <c r="AV61" s="13"/>
      <c r="AW61" s="13"/>
      <c r="AX61" s="13">
        <v>206664</v>
      </c>
      <c r="AY61" s="23"/>
      <c r="AZ61" s="22">
        <v>9.8929631402584963</v>
      </c>
      <c r="BA61" s="22">
        <v>33.252453740949313</v>
      </c>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row>
    <row r="62" spans="1:100" x14ac:dyDescent="0.45">
      <c r="D62" t="s">
        <v>71</v>
      </c>
      <c r="E62" s="13">
        <v>729721</v>
      </c>
      <c r="F62" s="13">
        <v>124369</v>
      </c>
      <c r="G62" s="13">
        <v>1411366</v>
      </c>
      <c r="H62" s="13">
        <v>127471</v>
      </c>
      <c r="I62" s="13">
        <v>1538837</v>
      </c>
      <c r="J62" s="13"/>
      <c r="K62" s="13"/>
      <c r="L62" s="13"/>
      <c r="M62" s="13">
        <v>26098</v>
      </c>
      <c r="N62" s="13">
        <v>9155</v>
      </c>
      <c r="O62" s="13">
        <v>295329</v>
      </c>
      <c r="P62" s="13">
        <v>2723509</v>
      </c>
      <c r="Q62" s="13">
        <v>11250048</v>
      </c>
      <c r="R62" s="13"/>
      <c r="S62" s="13"/>
      <c r="T62" s="13"/>
      <c r="U62" s="13">
        <v>4777772</v>
      </c>
      <c r="V62" s="13"/>
      <c r="W62" s="13"/>
      <c r="X62" s="13"/>
      <c r="Y62" s="13">
        <v>5188076</v>
      </c>
      <c r="Z62" s="13">
        <v>285309</v>
      </c>
      <c r="AA62" s="13">
        <v>492598</v>
      </c>
      <c r="AB62" s="13">
        <v>24717312</v>
      </c>
      <c r="AC62" s="13">
        <v>3135450</v>
      </c>
      <c r="AD62" s="13"/>
      <c r="AE62" s="13"/>
      <c r="AF62" s="13"/>
      <c r="AG62" s="13">
        <v>27440821</v>
      </c>
      <c r="AH62" s="13">
        <v>26662914</v>
      </c>
      <c r="AI62" s="13"/>
      <c r="AJ62" s="13"/>
      <c r="AK62" s="13"/>
      <c r="AL62" s="13">
        <v>12277416</v>
      </c>
      <c r="AM62" s="13"/>
      <c r="AN62" s="13">
        <v>557.21110446664738</v>
      </c>
      <c r="AO62" s="13">
        <v>4496.0530143842507</v>
      </c>
      <c r="AP62" s="13">
        <v>185238</v>
      </c>
      <c r="AQ62" s="13">
        <v>334260</v>
      </c>
      <c r="AR62" s="13">
        <v>110233</v>
      </c>
      <c r="AS62" s="13">
        <v>681913</v>
      </c>
      <c r="AT62" s="13">
        <v>111957</v>
      </c>
      <c r="AU62" s="13">
        <v>47852</v>
      </c>
      <c r="AV62" s="13">
        <v>112253</v>
      </c>
      <c r="AW62" s="13">
        <v>12907</v>
      </c>
      <c r="AX62" s="13">
        <v>1596613</v>
      </c>
      <c r="AY62" s="13"/>
      <c r="AZ62" s="13"/>
      <c r="BA62" s="13"/>
      <c r="BB62" s="13">
        <v>91043</v>
      </c>
      <c r="BC62" s="13">
        <v>1687656</v>
      </c>
      <c r="BD62" s="13">
        <v>841940</v>
      </c>
      <c r="BE62" s="13">
        <v>99016</v>
      </c>
      <c r="BF62" s="13">
        <v>769985</v>
      </c>
      <c r="BG62" s="13">
        <v>703</v>
      </c>
      <c r="BH62" s="13">
        <v>281032</v>
      </c>
      <c r="BI62" s="13">
        <v>32731</v>
      </c>
      <c r="BJ62" s="13">
        <v>3713063</v>
      </c>
      <c r="BK62" s="13">
        <v>531879</v>
      </c>
      <c r="BL62" s="13">
        <v>9352</v>
      </c>
      <c r="BM62" s="13">
        <v>90013</v>
      </c>
      <c r="BN62" s="13">
        <v>28804</v>
      </c>
      <c r="BO62" s="13">
        <v>660048</v>
      </c>
      <c r="BP62" s="13">
        <v>98920</v>
      </c>
      <c r="BQ62" s="13">
        <v>142072</v>
      </c>
      <c r="BR62" s="13">
        <v>163669</v>
      </c>
      <c r="BS62" s="13">
        <v>404661</v>
      </c>
      <c r="BT62" s="13"/>
      <c r="BU62" s="13">
        <v>436213</v>
      </c>
      <c r="BV62" s="13"/>
      <c r="BW62" s="13">
        <v>140564</v>
      </c>
      <c r="BX62" s="13">
        <v>940791</v>
      </c>
      <c r="BY62" s="13">
        <v>1517568</v>
      </c>
      <c r="BZ62" s="13">
        <v>1163468</v>
      </c>
      <c r="CA62" s="13">
        <v>265447</v>
      </c>
      <c r="CB62" s="13">
        <v>1428915</v>
      </c>
      <c r="CC62" s="13"/>
      <c r="CD62" s="13">
        <v>275601</v>
      </c>
      <c r="CE62" s="13">
        <v>11309</v>
      </c>
      <c r="CF62" s="13">
        <v>104926</v>
      </c>
      <c r="CG62" s="13">
        <v>134632</v>
      </c>
      <c r="CH62" s="13">
        <v>1715125</v>
      </c>
      <c r="CI62" s="13">
        <v>5188076</v>
      </c>
      <c r="CJ62" s="13">
        <v>285309</v>
      </c>
      <c r="CK62" s="13"/>
      <c r="CL62" s="13">
        <v>615110</v>
      </c>
      <c r="CM62" s="13">
        <v>504705</v>
      </c>
      <c r="CN62" s="13">
        <v>1180</v>
      </c>
      <c r="CO62" s="13">
        <v>0</v>
      </c>
      <c r="CP62" s="13">
        <v>1120990</v>
      </c>
      <c r="CQ62" s="13">
        <v>170</v>
      </c>
      <c r="CR62" s="13">
        <v>121590</v>
      </c>
      <c r="CS62" s="13">
        <v>530</v>
      </c>
      <c r="CT62" s="13">
        <v>0</v>
      </c>
      <c r="CU62" s="13">
        <v>122315</v>
      </c>
      <c r="CV62" s="13">
        <v>249325</v>
      </c>
    </row>
    <row r="63" spans="1:100" x14ac:dyDescent="0.45">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row>
    <row r="64" spans="1:100" x14ac:dyDescent="0.45">
      <c r="D64" t="s">
        <v>560</v>
      </c>
      <c r="E64" s="13"/>
      <c r="F64" s="13"/>
      <c r="G64" s="13"/>
      <c r="H64" s="13"/>
      <c r="I64" s="13">
        <f>AVERAGE(I5:I61)</f>
        <v>26997.140350877195</v>
      </c>
      <c r="J64" s="23"/>
      <c r="K64" s="22">
        <f>I62/$CP$62</f>
        <v>1.3727481957912202</v>
      </c>
      <c r="L64" s="64">
        <f>I62/$CU$62</f>
        <v>12.580934472468627</v>
      </c>
      <c r="M64" s="13"/>
      <c r="N64" s="13"/>
      <c r="O64" s="13"/>
      <c r="P64" s="13"/>
      <c r="Q64" s="13">
        <f>AVERAGE(Q5:Q61)</f>
        <v>197369.26315789475</v>
      </c>
      <c r="R64" s="23"/>
      <c r="S64" s="22">
        <f>Q62/$CP$62</f>
        <v>10.035814770872175</v>
      </c>
      <c r="T64" s="64">
        <f>Q62/$CU$62</f>
        <v>91.976029105179251</v>
      </c>
      <c r="U64" s="13">
        <f>AVERAGE(U5:U61)</f>
        <v>83820.561403508778</v>
      </c>
      <c r="V64" s="23"/>
      <c r="W64" s="22">
        <f>AVERAGE(W5:W61)</f>
        <v>3.4352377999284149</v>
      </c>
      <c r="X64" s="22">
        <f>AVERAGE(X5:X61)</f>
        <v>24.325626921783623</v>
      </c>
      <c r="Y64" s="13"/>
      <c r="Z64" s="13"/>
      <c r="AA64" s="13"/>
      <c r="AB64" s="13"/>
      <c r="AC64" s="13">
        <f>AVERAGE(AC5:AC61)</f>
        <v>55007.894736842107</v>
      </c>
      <c r="AD64" s="23"/>
      <c r="AE64" s="22">
        <f>AC62/$CP$62</f>
        <v>2.7970365480512762</v>
      </c>
      <c r="AF64" s="64">
        <f>AC62/$CU$62</f>
        <v>25.634223112455544</v>
      </c>
      <c r="AG64" s="13"/>
      <c r="AH64" s="13">
        <f>AVERAGE(AH5:AH61)</f>
        <v>467770.42105263157</v>
      </c>
      <c r="AI64" s="23"/>
      <c r="AJ64" s="22">
        <f>AH62/$CP$62</f>
        <v>23.785148841648901</v>
      </c>
      <c r="AK64" s="64">
        <f>AH62/$CU$62</f>
        <v>217.98564362506642</v>
      </c>
      <c r="AL64" s="13">
        <f>AVERAGE(AL5:AL61)</f>
        <v>215393.26315789475</v>
      </c>
      <c r="AM64" s="23"/>
      <c r="AN64" s="22">
        <f>AL62/$CP$62</f>
        <v>10.952297522725448</v>
      </c>
      <c r="AO64" s="64">
        <f>AL62/$CU$62</f>
        <v>100.37539140743164</v>
      </c>
      <c r="AP64" s="13"/>
      <c r="AQ64" s="13"/>
      <c r="AR64" s="13"/>
      <c r="AS64" s="13"/>
      <c r="AT64" s="13"/>
      <c r="AU64" s="13"/>
      <c r="AV64" s="13"/>
      <c r="AW64" s="13"/>
      <c r="AX64" s="13">
        <f>AVERAGE(AX5:AX61)</f>
        <v>28010.754385964912</v>
      </c>
      <c r="AY64" s="23"/>
      <c r="AZ64" s="22">
        <f>AX62/$CP$62</f>
        <v>1.4242883522600558</v>
      </c>
      <c r="BA64" s="64">
        <f>AX62/$CU$62</f>
        <v>13.053288639986919</v>
      </c>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row>
    <row r="65" spans="4:100" x14ac:dyDescent="0.45">
      <c r="D65" t="s">
        <v>540</v>
      </c>
      <c r="E65" s="13"/>
      <c r="F65" s="13"/>
      <c r="G65" s="13"/>
      <c r="H65" s="13"/>
      <c r="I65" s="64">
        <f>100*I62/($Q$62+$AC$62+$AL$62)</f>
        <v>5.7714509374331699</v>
      </c>
      <c r="J65" s="23"/>
      <c r="K65" s="22"/>
      <c r="L65" s="22"/>
      <c r="M65" s="13"/>
      <c r="N65" s="13"/>
      <c r="O65" s="13"/>
      <c r="P65" s="13"/>
      <c r="Q65" s="64">
        <f>100*Q62/($Q$62+$AC$62+$AL$62)</f>
        <v>42.193617696850389</v>
      </c>
      <c r="R65" s="23"/>
      <c r="S65" s="22"/>
      <c r="T65" s="22"/>
      <c r="U65" s="13"/>
      <c r="V65" s="23"/>
      <c r="W65" s="22"/>
      <c r="X65" s="22"/>
      <c r="Y65" s="13"/>
      <c r="Z65" s="13"/>
      <c r="AA65" s="13"/>
      <c r="AB65" s="13"/>
      <c r="AC65" s="64">
        <f>100*AC62/($Q$62+$AC$62+$AL$62)</f>
        <v>11.759592368636076</v>
      </c>
      <c r="AD65" s="23"/>
      <c r="AE65" s="22"/>
      <c r="AF65" s="22"/>
      <c r="AG65" s="13"/>
      <c r="AH65" s="13"/>
      <c r="AI65" s="23"/>
      <c r="AJ65" s="22"/>
      <c r="AK65" s="27"/>
      <c r="AL65" s="64">
        <f>100*AL62/($Q$62+$AC$62+$AL$62)</f>
        <v>46.046789934513534</v>
      </c>
      <c r="AM65" s="23"/>
      <c r="AN65" s="22"/>
      <c r="AO65" s="22"/>
      <c r="AP65" s="13"/>
      <c r="AQ65" s="13"/>
      <c r="AR65" s="13"/>
      <c r="AS65" s="13"/>
      <c r="AT65" s="13"/>
      <c r="AU65" s="13"/>
      <c r="AV65" s="13"/>
      <c r="AW65" s="13"/>
      <c r="AX65" s="64">
        <f>100*AX62/($Q$62+$AC$62+$AL$62)</f>
        <v>5.988141431202906</v>
      </c>
      <c r="AY65" s="23"/>
      <c r="AZ65" s="22"/>
      <c r="BA65" s="22"/>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row>
    <row r="66" spans="4:100" x14ac:dyDescent="0.45">
      <c r="D66" t="s">
        <v>537</v>
      </c>
      <c r="I66">
        <f>(-($A$61+1)+2*SUMPRODUCT($A$5:$A$61,I$5:I$61)/SUM(I$5:I$61))/($A$61-1)</f>
        <v>0.62483446450608027</v>
      </c>
      <c r="K66">
        <f>(-($A$61+1)+2*SUMPRODUCT($A$5:$A$61,K$5:K$61)/SUM(K$5:K$61))/($A$61-1)</f>
        <v>0.55186901909616026</v>
      </c>
      <c r="L66" s="65">
        <f>(-($A$61+1)+2*SUMPRODUCT($A$5:$A$61,L$5:L$61)/SUM(L$5:L$61))/($A$61-1)</f>
        <v>0.39958056000277181</v>
      </c>
      <c r="Q66">
        <f>(-($A$61+1)+2*SUMPRODUCT($A$5:$A$61,Q$5:Q$61)/SUM(Q$5:Q$61))/($A$61-1)</f>
        <v>0.35104788632266903</v>
      </c>
      <c r="S66">
        <f t="shared" ref="S66:U66" si="1">(-($A$61+1)+2*SUMPRODUCT($A$5:$A$61,S$5:S$61)/SUM(S$5:S$61))/($A$61-1)</f>
        <v>0.1404372543545038</v>
      </c>
      <c r="T66" s="65">
        <f t="shared" si="1"/>
        <v>0.13192111478839333</v>
      </c>
      <c r="U66">
        <f t="shared" si="1"/>
        <v>0.70988744484727562</v>
      </c>
      <c r="W66">
        <f t="shared" ref="W66:X66" si="2">(-($A$61+1)+2*SUMPRODUCT($A$5:$A$61,W$5:W$61)/SUM(W$5:W$61))/($A$61-1)</f>
        <v>0.65719858936213171</v>
      </c>
      <c r="X66">
        <f t="shared" si="2"/>
        <v>0.5112755797868529</v>
      </c>
      <c r="AC66">
        <f>(-($A$61+1)+2*SUMPRODUCT($A$5:$A$61,AC$5:AC$61)/SUM(AC$5:AC$61))/($A$61-1)</f>
        <v>0.65812757567266489</v>
      </c>
      <c r="AE66">
        <f t="shared" ref="AE66:AK66" si="3">(-($A$61+1)+2*SUMPRODUCT($A$5:$A$61,AE$5:AE$61)/SUM(AE$5:AE$61))/($A$61-1)</f>
        <v>0.59265069419541816</v>
      </c>
      <c r="AF66" s="65">
        <f t="shared" si="3"/>
        <v>0.45194381609273421</v>
      </c>
      <c r="AH66">
        <f t="shared" si="3"/>
        <v>0.4915239920352078</v>
      </c>
      <c r="AJ66">
        <f t="shared" si="3"/>
        <v>0.33938617798890547</v>
      </c>
      <c r="AK66" s="65">
        <f t="shared" si="3"/>
        <v>0.14619075498400974</v>
      </c>
      <c r="AL66">
        <f t="shared" ref="AL66" si="4">(-($A$61+1)+2*SUMPRODUCT($A$5:$A$61,AL$5:AL$61)/SUM(AL$5:AL$61))/($A$61-1)</f>
        <v>0.60267414983739243</v>
      </c>
      <c r="AN66">
        <f t="shared" ref="AN66:BA66" si="5">(-($A$61+1)+2*SUMPRODUCT($A$5:$A$61,AN$5:AN$61)/SUM(AN$5:AN$61))/($A$61-1)</f>
        <v>0.49808959741817155</v>
      </c>
      <c r="AO66" s="65">
        <f t="shared" si="5"/>
        <v>0.29476942510625442</v>
      </c>
      <c r="AX66">
        <f t="shared" si="5"/>
        <v>0.69685099466361422</v>
      </c>
      <c r="AZ66">
        <f t="shared" si="5"/>
        <v>0.64486172194229041</v>
      </c>
      <c r="BA66" s="65">
        <f t="shared" si="5"/>
        <v>0.52696394355264764</v>
      </c>
    </row>
  </sheetData>
  <sortState ref="AK5:AK61">
    <sortCondition ref="AK5"/>
  </sortState>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workbookViewId="0">
      <selection activeCell="J1" sqref="J1"/>
    </sheetView>
  </sheetViews>
  <sheetFormatPr defaultRowHeight="14.25" x14ac:dyDescent="0.45"/>
  <cols>
    <col min="1" max="1" width="18" customWidth="1"/>
    <col min="2" max="2" width="13.86328125" customWidth="1"/>
    <col min="3" max="3" width="12.6640625" customWidth="1"/>
    <col min="5" max="5" width="10.19921875" bestFit="1" customWidth="1"/>
    <col min="6" max="6" width="11.59765625" bestFit="1" customWidth="1"/>
  </cols>
  <sheetData>
    <row r="1" spans="1:5" ht="71.650000000000006" thickBot="1" x14ac:dyDescent="0.5">
      <c r="A1" s="66"/>
      <c r="B1" s="69" t="s">
        <v>543</v>
      </c>
      <c r="C1" s="69" t="s">
        <v>544</v>
      </c>
      <c r="D1" s="70" t="s">
        <v>603</v>
      </c>
      <c r="E1" s="70" t="s">
        <v>604</v>
      </c>
    </row>
    <row r="2" spans="1:5" ht="14.65" thickBot="1" x14ac:dyDescent="0.5">
      <c r="A2" s="67"/>
      <c r="B2" s="69"/>
      <c r="C2" s="71"/>
      <c r="D2" s="72"/>
      <c r="E2" s="72"/>
    </row>
    <row r="3" spans="1:5" ht="14.65" thickBot="1" x14ac:dyDescent="0.5">
      <c r="A3" s="67" t="s">
        <v>539</v>
      </c>
      <c r="B3" s="69" t="s">
        <v>545</v>
      </c>
      <c r="C3" s="71" t="s">
        <v>546</v>
      </c>
      <c r="D3" s="73">
        <v>91.98</v>
      </c>
      <c r="E3" s="74">
        <f t="shared" ref="E3:E8" si="0">D3*$B$10</f>
        <v>89.633775888839182</v>
      </c>
    </row>
    <row r="4" spans="1:5" ht="14.65" thickBot="1" x14ac:dyDescent="0.5">
      <c r="A4" s="67" t="s">
        <v>547</v>
      </c>
      <c r="B4" s="69" t="s">
        <v>548</v>
      </c>
      <c r="C4" s="71" t="s">
        <v>549</v>
      </c>
      <c r="D4" s="73">
        <v>100.38</v>
      </c>
      <c r="E4" s="74">
        <f t="shared" si="0"/>
        <v>97.819508846724034</v>
      </c>
    </row>
    <row r="5" spans="1:5" ht="14.65" thickBot="1" x14ac:dyDescent="0.5">
      <c r="A5" s="67" t="s">
        <v>538</v>
      </c>
      <c r="B5" s="69" t="s">
        <v>550</v>
      </c>
      <c r="C5" s="71" t="s">
        <v>551</v>
      </c>
      <c r="D5" s="73">
        <v>25.63</v>
      </c>
      <c r="E5" s="74">
        <f t="shared" si="0"/>
        <v>24.976230441736771</v>
      </c>
    </row>
    <row r="6" spans="1:5" ht="14.65" thickBot="1" x14ac:dyDescent="0.5">
      <c r="A6" s="68" t="s">
        <v>552</v>
      </c>
      <c r="B6" s="69" t="s">
        <v>553</v>
      </c>
      <c r="C6" s="71" t="s">
        <v>554</v>
      </c>
      <c r="D6" s="73">
        <v>12.58</v>
      </c>
      <c r="E6" s="74">
        <f t="shared" si="0"/>
        <v>12.259109596451369</v>
      </c>
    </row>
    <row r="7" spans="1:5" ht="14.65" thickBot="1" x14ac:dyDescent="0.5">
      <c r="A7" s="68" t="s">
        <v>555</v>
      </c>
      <c r="B7" s="69" t="s">
        <v>556</v>
      </c>
      <c r="C7" s="71" t="s">
        <v>557</v>
      </c>
      <c r="D7" s="73">
        <v>13.05</v>
      </c>
      <c r="E7" s="74">
        <f t="shared" si="0"/>
        <v>12.717120845285402</v>
      </c>
    </row>
    <row r="8" spans="1:5" ht="14.65" thickBot="1" x14ac:dyDescent="0.5">
      <c r="A8" s="67" t="s">
        <v>26</v>
      </c>
      <c r="B8" s="69" t="s">
        <v>558</v>
      </c>
      <c r="C8" s="71" t="s">
        <v>559</v>
      </c>
      <c r="D8" s="75">
        <f>D3+D4+D5</f>
        <v>217.99</v>
      </c>
      <c r="E8" s="74">
        <f t="shared" si="0"/>
        <v>212.4295151773</v>
      </c>
    </row>
    <row r="10" spans="1:5" x14ac:dyDescent="0.45">
      <c r="A10" t="s">
        <v>561</v>
      </c>
      <c r="B10">
        <f>0.666535/0.683982</f>
        <v>0.97449201879581626</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18"/>
  <sheetViews>
    <sheetView workbookViewId="0">
      <pane ySplit="4" topLeftCell="A203" activePane="bottomLeft" state="frozen"/>
      <selection activeCell="AZ1" sqref="AZ1"/>
      <selection pane="bottomLeft" activeCell="A203" sqref="A203"/>
    </sheetView>
  </sheetViews>
  <sheetFormatPr defaultRowHeight="14.25" x14ac:dyDescent="0.45"/>
  <cols>
    <col min="10" max="10" width="9.86328125" customWidth="1"/>
    <col min="24" max="24" width="9.86328125" customWidth="1"/>
  </cols>
  <sheetData>
    <row r="1" spans="1:82" x14ac:dyDescent="0.45">
      <c r="A1" s="1"/>
      <c r="B1" s="1"/>
      <c r="C1" s="2" t="s">
        <v>0</v>
      </c>
      <c r="D1" s="2"/>
      <c r="E1" s="2"/>
      <c r="F1" s="2"/>
      <c r="G1" s="2"/>
      <c r="H1" s="2"/>
      <c r="I1" s="2"/>
      <c r="J1" s="2"/>
      <c r="K1" s="2"/>
      <c r="L1" s="3" t="s">
        <v>1</v>
      </c>
      <c r="M1" s="3"/>
      <c r="N1" s="3"/>
      <c r="O1" s="3"/>
      <c r="P1" s="3"/>
      <c r="Q1" s="3"/>
      <c r="R1" s="3"/>
      <c r="S1" s="3"/>
      <c r="T1" s="3"/>
      <c r="U1" s="3"/>
      <c r="V1" s="3"/>
      <c r="W1" s="3"/>
      <c r="X1" s="3"/>
      <c r="Y1" s="3"/>
      <c r="Z1" s="4" t="s">
        <v>2</v>
      </c>
      <c r="AA1" s="4"/>
      <c r="AB1" s="4"/>
      <c r="AC1" s="4"/>
      <c r="AD1" s="4"/>
      <c r="AE1" s="4"/>
      <c r="AF1" s="4"/>
      <c r="AG1" s="4"/>
      <c r="AH1" s="4"/>
      <c r="AI1" s="4"/>
      <c r="AJ1" s="4"/>
      <c r="AK1" s="4"/>
      <c r="AL1" s="4"/>
      <c r="AM1" s="4"/>
      <c r="AN1" s="4"/>
      <c r="AO1" s="4"/>
      <c r="AP1" s="4"/>
      <c r="AQ1" s="4"/>
      <c r="AR1" s="4"/>
      <c r="AS1" s="4"/>
      <c r="AT1" s="4"/>
      <c r="AU1" s="4"/>
      <c r="AV1" s="4"/>
      <c r="AW1" s="4"/>
      <c r="AX1" s="4"/>
      <c r="AY1" s="4"/>
      <c r="AZ1" s="4"/>
      <c r="BA1" s="4"/>
      <c r="BB1" s="5" t="s">
        <v>3</v>
      </c>
      <c r="BC1" s="5"/>
      <c r="BD1" s="5"/>
      <c r="BE1" s="5"/>
      <c r="BF1" s="5"/>
      <c r="BG1" s="5"/>
      <c r="BH1" s="5"/>
      <c r="BI1" s="5"/>
      <c r="BJ1" s="5"/>
      <c r="BK1" s="5"/>
      <c r="BL1" s="5"/>
      <c r="BM1" s="5"/>
      <c r="BN1" s="5"/>
      <c r="BO1" s="5"/>
      <c r="BP1" s="5"/>
      <c r="BQ1" s="5"/>
      <c r="BR1" s="5"/>
      <c r="BS1" s="5"/>
      <c r="BT1" s="6" t="s">
        <v>4</v>
      </c>
      <c r="BU1" s="6"/>
      <c r="BV1" s="6"/>
      <c r="BW1" s="6"/>
      <c r="BX1" s="6"/>
      <c r="BY1" s="7" t="s">
        <v>5</v>
      </c>
      <c r="BZ1" s="7"/>
      <c r="CA1" s="7"/>
      <c r="CB1" s="7"/>
      <c r="CC1" s="7"/>
      <c r="CD1" s="7"/>
    </row>
    <row r="2" spans="1:82" x14ac:dyDescent="0.45">
      <c r="A2" s="1"/>
      <c r="B2" s="1"/>
      <c r="C2" s="2"/>
      <c r="D2" s="2"/>
      <c r="E2" s="2"/>
      <c r="F2" s="2"/>
      <c r="G2" s="2"/>
      <c r="H2" s="2"/>
      <c r="I2" s="2"/>
      <c r="J2" s="2"/>
      <c r="K2" s="2"/>
      <c r="L2" s="3"/>
      <c r="M2" s="3"/>
      <c r="N2" s="3" t="s">
        <v>6</v>
      </c>
      <c r="O2" s="3"/>
      <c r="P2" s="3"/>
      <c r="Q2" s="3"/>
      <c r="R2" s="3"/>
      <c r="S2" s="3"/>
      <c r="T2" s="3"/>
      <c r="U2" s="3"/>
      <c r="V2" s="3"/>
      <c r="W2" s="3"/>
      <c r="X2" s="3"/>
      <c r="Y2" s="3"/>
      <c r="Z2" s="4"/>
      <c r="AA2" s="4"/>
      <c r="AB2" s="4" t="s">
        <v>8</v>
      </c>
      <c r="AC2" s="4"/>
      <c r="AD2" s="4"/>
      <c r="AE2" s="4" t="s">
        <v>6</v>
      </c>
      <c r="AF2" s="4"/>
      <c r="AG2" s="4"/>
      <c r="AH2" s="4"/>
      <c r="AI2" s="4"/>
      <c r="AJ2" s="4" t="s">
        <v>6</v>
      </c>
      <c r="AK2" s="4"/>
      <c r="AL2" s="4"/>
      <c r="AM2" s="4"/>
      <c r="AN2" s="4"/>
      <c r="AO2" s="4"/>
      <c r="AP2" s="4"/>
      <c r="AQ2" s="4"/>
      <c r="AR2" s="4"/>
      <c r="AS2" s="4"/>
      <c r="AT2" s="4"/>
      <c r="AU2" s="4"/>
      <c r="AV2" s="4"/>
      <c r="AW2" s="4"/>
      <c r="AX2" s="4"/>
      <c r="AY2" s="4"/>
      <c r="AZ2" s="4"/>
      <c r="BA2" s="4"/>
      <c r="BB2" s="5"/>
      <c r="BC2" s="5"/>
      <c r="BD2" s="5" t="s">
        <v>9</v>
      </c>
      <c r="BE2" s="5"/>
      <c r="BF2" s="5"/>
      <c r="BG2" s="5" t="s">
        <v>6</v>
      </c>
      <c r="BH2" s="5"/>
      <c r="BI2" s="5"/>
      <c r="BJ2" s="5" t="s">
        <v>7</v>
      </c>
      <c r="BK2" s="5"/>
      <c r="BL2" s="5"/>
      <c r="BM2" s="5"/>
      <c r="BN2" s="5"/>
      <c r="BO2" s="5"/>
      <c r="BP2" s="5"/>
      <c r="BQ2" s="5"/>
      <c r="BR2" s="5"/>
      <c r="BS2" s="5"/>
      <c r="BT2" s="6"/>
      <c r="BU2" s="6"/>
      <c r="BV2" s="6"/>
      <c r="BW2" s="6"/>
      <c r="BX2" s="6"/>
      <c r="BY2" s="7"/>
      <c r="BZ2" s="7"/>
      <c r="CA2" s="7"/>
      <c r="CB2" s="7"/>
      <c r="CC2" s="7"/>
      <c r="CD2" s="7"/>
    </row>
    <row r="3" spans="1:82" x14ac:dyDescent="0.45">
      <c r="A3" s="1"/>
      <c r="B3" s="1"/>
      <c r="C3" s="18">
        <v>1</v>
      </c>
      <c r="D3" s="18">
        <v>2</v>
      </c>
      <c r="E3" s="18">
        <v>3</v>
      </c>
      <c r="F3" s="18">
        <v>4</v>
      </c>
      <c r="G3" s="18">
        <v>5</v>
      </c>
      <c r="H3" s="18">
        <v>6</v>
      </c>
      <c r="I3" s="18">
        <v>7</v>
      </c>
      <c r="J3" s="18">
        <v>8</v>
      </c>
      <c r="K3" s="18">
        <v>9</v>
      </c>
      <c r="L3" s="19">
        <v>10</v>
      </c>
      <c r="M3" s="19" t="s">
        <v>520</v>
      </c>
      <c r="N3" s="19">
        <v>11</v>
      </c>
      <c r="O3" s="19">
        <v>12</v>
      </c>
      <c r="P3" s="19">
        <v>13</v>
      </c>
      <c r="Q3" s="19">
        <v>14</v>
      </c>
      <c r="R3" s="19">
        <v>15</v>
      </c>
      <c r="S3" s="19">
        <v>16</v>
      </c>
      <c r="T3" s="19" t="s">
        <v>517</v>
      </c>
      <c r="U3" s="19">
        <v>17</v>
      </c>
      <c r="V3" s="19" t="s">
        <v>515</v>
      </c>
      <c r="W3" s="19" t="s">
        <v>518</v>
      </c>
      <c r="X3" s="19" t="s">
        <v>516</v>
      </c>
      <c r="Y3" s="19" t="s">
        <v>519</v>
      </c>
      <c r="Z3" s="4"/>
      <c r="AA3" s="4"/>
      <c r="AB3" s="4"/>
      <c r="AC3" s="4"/>
      <c r="AD3" s="4"/>
      <c r="AE3" s="4"/>
      <c r="AF3" s="4"/>
      <c r="AG3" s="4"/>
      <c r="AH3" s="24">
        <v>50</v>
      </c>
      <c r="AI3" s="24" t="s">
        <v>521</v>
      </c>
      <c r="AJ3" s="4"/>
      <c r="AK3" s="4"/>
      <c r="AL3" s="4"/>
      <c r="AM3" s="4"/>
      <c r="AN3" s="4"/>
      <c r="AO3" s="4"/>
      <c r="AP3" s="4"/>
      <c r="AQ3" s="4"/>
      <c r="AR3" s="4"/>
      <c r="AS3" s="4"/>
      <c r="AT3" s="4"/>
      <c r="AU3" s="4"/>
      <c r="AV3" s="4"/>
      <c r="AW3" s="4"/>
      <c r="AX3" s="4"/>
      <c r="AY3" s="4"/>
      <c r="AZ3" s="4"/>
      <c r="BA3" s="4"/>
      <c r="BB3" s="5"/>
      <c r="BC3" s="5"/>
      <c r="BD3" s="5"/>
      <c r="BE3" s="5"/>
      <c r="BF3" s="5"/>
      <c r="BG3" s="5"/>
      <c r="BH3" s="5"/>
      <c r="BI3" s="5"/>
      <c r="BJ3" s="5"/>
      <c r="BK3" s="5"/>
      <c r="BL3" s="5"/>
      <c r="BM3" s="5"/>
      <c r="BN3" s="5"/>
      <c r="BO3" s="5"/>
      <c r="BP3" s="5"/>
      <c r="BQ3" s="5"/>
      <c r="BR3" s="5"/>
      <c r="BS3" s="5"/>
      <c r="BT3" s="6"/>
      <c r="BU3" s="6"/>
      <c r="BV3" s="6"/>
      <c r="BW3" s="6"/>
      <c r="BX3" s="6"/>
      <c r="BY3" s="7"/>
      <c r="BZ3" s="7"/>
      <c r="CA3" s="7"/>
      <c r="CB3" s="7"/>
      <c r="CC3" s="7"/>
      <c r="CD3" s="7"/>
    </row>
    <row r="4" spans="1:82" ht="82.8" customHeight="1" x14ac:dyDescent="0.45">
      <c r="A4" s="8" t="s">
        <v>10</v>
      </c>
      <c r="B4" s="8" t="s">
        <v>11</v>
      </c>
      <c r="C4" s="20" t="s">
        <v>12</v>
      </c>
      <c r="D4" s="20" t="s">
        <v>13</v>
      </c>
      <c r="E4" s="20" t="s">
        <v>14</v>
      </c>
      <c r="F4" s="20" t="s">
        <v>15</v>
      </c>
      <c r="G4" s="20" t="s">
        <v>510</v>
      </c>
      <c r="H4" s="20" t="s">
        <v>16</v>
      </c>
      <c r="I4" s="20" t="s">
        <v>17</v>
      </c>
      <c r="J4" s="20" t="s">
        <v>18</v>
      </c>
      <c r="K4" s="20" t="s">
        <v>19</v>
      </c>
      <c r="L4" s="21" t="s">
        <v>20</v>
      </c>
      <c r="M4" s="21"/>
      <c r="N4" s="21" t="s">
        <v>21</v>
      </c>
      <c r="O4" s="21" t="s">
        <v>22</v>
      </c>
      <c r="P4" s="21" t="s">
        <v>23</v>
      </c>
      <c r="Q4" s="21" t="s">
        <v>25</v>
      </c>
      <c r="R4" s="21" t="s">
        <v>26</v>
      </c>
      <c r="S4" s="21" t="s">
        <v>511</v>
      </c>
      <c r="T4" s="21"/>
      <c r="U4" s="21" t="s">
        <v>512</v>
      </c>
      <c r="V4" s="21" t="s">
        <v>513</v>
      </c>
      <c r="W4" s="21"/>
      <c r="X4" s="21" t="s">
        <v>514</v>
      </c>
      <c r="Y4" s="21"/>
      <c r="Z4" s="9" t="s">
        <v>27</v>
      </c>
      <c r="AA4" s="9" t="s">
        <v>28</v>
      </c>
      <c r="AB4" s="9" t="s">
        <v>29</v>
      </c>
      <c r="AC4" s="9" t="s">
        <v>30</v>
      </c>
      <c r="AD4" s="9" t="s">
        <v>31</v>
      </c>
      <c r="AE4" s="9" t="s">
        <v>32</v>
      </c>
      <c r="AF4" s="9" t="s">
        <v>33</v>
      </c>
      <c r="AG4" s="9" t="s">
        <v>34</v>
      </c>
      <c r="AH4" s="9" t="s">
        <v>509</v>
      </c>
      <c r="AI4" s="9"/>
      <c r="AJ4" s="9" t="s">
        <v>35</v>
      </c>
      <c r="AK4" s="9" t="s">
        <v>36</v>
      </c>
      <c r="AL4" s="9" t="s">
        <v>37</v>
      </c>
      <c r="AM4" s="9" t="s">
        <v>38</v>
      </c>
      <c r="AN4" s="9" t="s">
        <v>39</v>
      </c>
      <c r="AO4" s="9" t="s">
        <v>40</v>
      </c>
      <c r="AP4" s="9" t="s">
        <v>41</v>
      </c>
      <c r="AQ4" s="9" t="s">
        <v>42</v>
      </c>
      <c r="AR4" s="9" t="s">
        <v>43</v>
      </c>
      <c r="AS4" s="9" t="s">
        <v>44</v>
      </c>
      <c r="AT4" s="9" t="s">
        <v>45</v>
      </c>
      <c r="AU4" s="9" t="s">
        <v>46</v>
      </c>
      <c r="AV4" s="9" t="s">
        <v>47</v>
      </c>
      <c r="AW4" s="9" t="s">
        <v>48</v>
      </c>
      <c r="AX4" s="9" t="s">
        <v>49</v>
      </c>
      <c r="AY4" s="9" t="s">
        <v>50</v>
      </c>
      <c r="AZ4" s="9" t="s">
        <v>51</v>
      </c>
      <c r="BA4" s="9" t="s">
        <v>52</v>
      </c>
      <c r="BB4" s="10" t="s">
        <v>53</v>
      </c>
      <c r="BC4" s="10" t="s">
        <v>54</v>
      </c>
      <c r="BD4" s="10" t="s">
        <v>55</v>
      </c>
      <c r="BE4" s="10" t="s">
        <v>56</v>
      </c>
      <c r="BF4" s="10" t="s">
        <v>57</v>
      </c>
      <c r="BG4" s="10" t="s">
        <v>58</v>
      </c>
      <c r="BH4" s="10" t="s">
        <v>59</v>
      </c>
      <c r="BI4" s="10" t="s">
        <v>60</v>
      </c>
      <c r="BJ4" s="10" t="s">
        <v>61</v>
      </c>
      <c r="BK4" s="10" t="s">
        <v>62</v>
      </c>
      <c r="BL4" s="10" t="s">
        <v>63</v>
      </c>
      <c r="BM4" s="10" t="s">
        <v>64</v>
      </c>
      <c r="BN4" s="10" t="s">
        <v>65</v>
      </c>
      <c r="BO4" s="10" t="s">
        <v>66</v>
      </c>
      <c r="BP4" s="10" t="s">
        <v>67</v>
      </c>
      <c r="BQ4" s="10" t="s">
        <v>22</v>
      </c>
      <c r="BR4" s="10" t="s">
        <v>23</v>
      </c>
      <c r="BS4" s="10" t="s">
        <v>24</v>
      </c>
      <c r="BT4" s="11" t="s">
        <v>68</v>
      </c>
      <c r="BU4" s="11" t="s">
        <v>69</v>
      </c>
      <c r="BV4" s="11" t="s">
        <v>35</v>
      </c>
      <c r="BW4" s="11" t="s">
        <v>70</v>
      </c>
      <c r="BX4" s="11" t="s">
        <v>71</v>
      </c>
      <c r="BY4" s="12" t="s">
        <v>72</v>
      </c>
      <c r="BZ4" s="12" t="s">
        <v>73</v>
      </c>
      <c r="CA4" s="12" t="s">
        <v>74</v>
      </c>
      <c r="CB4" s="12" t="s">
        <v>75</v>
      </c>
      <c r="CC4" s="12" t="s">
        <v>76</v>
      </c>
      <c r="CD4" s="12" t="s">
        <v>71</v>
      </c>
    </row>
    <row r="5" spans="1:82" x14ac:dyDescent="0.45">
      <c r="A5" t="s">
        <v>325</v>
      </c>
      <c r="B5" t="s">
        <v>326</v>
      </c>
      <c r="C5" s="13">
        <v>0</v>
      </c>
      <c r="D5" s="13">
        <v>0</v>
      </c>
      <c r="E5" s="13">
        <v>0</v>
      </c>
      <c r="F5" s="13">
        <v>0</v>
      </c>
      <c r="G5" s="13">
        <f t="shared" ref="G5:G36" si="0">E5+F5</f>
        <v>0</v>
      </c>
      <c r="H5" s="13">
        <v>0</v>
      </c>
      <c r="I5" s="13">
        <v>0</v>
      </c>
      <c r="J5" s="13">
        <v>0</v>
      </c>
      <c r="K5" s="13">
        <v>0</v>
      </c>
      <c r="L5" s="13">
        <v>1537</v>
      </c>
      <c r="M5" s="23">
        <f t="shared" ref="M5:M68" si="1">L5/SUM(L$5:L$200)</f>
        <v>8.6962450270293664E-5</v>
      </c>
      <c r="N5" s="13">
        <v>0</v>
      </c>
      <c r="O5" s="13">
        <v>28</v>
      </c>
      <c r="P5" s="13">
        <v>0</v>
      </c>
      <c r="Q5" s="13">
        <v>0</v>
      </c>
      <c r="R5" s="13">
        <v>1565</v>
      </c>
      <c r="S5" s="13">
        <f t="shared" ref="S5:S36" si="2">G5+AH5</f>
        <v>0</v>
      </c>
      <c r="T5" s="23">
        <f t="shared" ref="T5:T68" si="3">S5/SUM(S$5:S$200)</f>
        <v>0</v>
      </c>
      <c r="U5" s="13">
        <f t="shared" ref="U5:U36" si="4">K5+R5</f>
        <v>1565</v>
      </c>
      <c r="V5" s="13">
        <f t="shared" ref="V5:V36" si="5">U5-S5</f>
        <v>1565</v>
      </c>
      <c r="W5" s="23">
        <f t="shared" ref="W5:W68" si="6">V5/SUM(V$5:V$200)</f>
        <v>4.4890984324183013E-5</v>
      </c>
      <c r="X5" s="13">
        <f t="shared" ref="X5:X36" si="7">U5-S5-O5-P5-Q5</f>
        <v>1537</v>
      </c>
      <c r="Y5" s="23">
        <f t="shared" ref="Y5:Y68" si="8">X5/SUM(X$5:X$200)</f>
        <v>5.6869835417882286E-5</v>
      </c>
      <c r="Z5" s="13">
        <v>0</v>
      </c>
      <c r="AA5" s="13">
        <v>0</v>
      </c>
      <c r="AB5" s="13">
        <v>0</v>
      </c>
      <c r="AC5" s="13">
        <v>0</v>
      </c>
      <c r="AD5" s="13">
        <v>0</v>
      </c>
      <c r="AE5" s="13">
        <v>0</v>
      </c>
      <c r="AF5" s="13">
        <v>0</v>
      </c>
      <c r="AG5" s="13">
        <v>0</v>
      </c>
      <c r="AH5" s="13">
        <f t="shared" ref="AH5:AH36" si="9">SUM(Z5:AG5)</f>
        <v>0</v>
      </c>
      <c r="AI5" s="23">
        <f t="shared" ref="AI5:AI68" si="10">AH5/SUM(AH$5:AH$200)</f>
        <v>0</v>
      </c>
      <c r="AJ5" s="13">
        <v>0</v>
      </c>
      <c r="AK5" s="13">
        <v>0</v>
      </c>
      <c r="AL5" s="13">
        <v>0</v>
      </c>
      <c r="AM5" s="13">
        <v>0</v>
      </c>
      <c r="AN5" s="13">
        <v>0</v>
      </c>
      <c r="AO5" s="13">
        <v>0</v>
      </c>
      <c r="AP5" s="13">
        <v>0</v>
      </c>
      <c r="AQ5" s="13">
        <v>0</v>
      </c>
      <c r="AR5" s="13">
        <v>0</v>
      </c>
      <c r="AS5" s="13">
        <v>0</v>
      </c>
      <c r="AT5" s="13">
        <v>0</v>
      </c>
      <c r="AU5" s="13">
        <v>0</v>
      </c>
      <c r="AV5" s="13">
        <v>0</v>
      </c>
      <c r="AW5" s="13">
        <v>0</v>
      </c>
      <c r="AX5" s="13">
        <v>0</v>
      </c>
      <c r="AY5" s="13">
        <v>0</v>
      </c>
      <c r="AZ5" s="13">
        <v>0</v>
      </c>
      <c r="BA5" s="13">
        <v>0</v>
      </c>
      <c r="BB5" s="13"/>
      <c r="BC5" s="13">
        <v>0</v>
      </c>
      <c r="BD5" s="13"/>
      <c r="BE5" s="13">
        <v>0</v>
      </c>
      <c r="BF5" s="13">
        <v>0</v>
      </c>
      <c r="BG5" s="13">
        <v>0</v>
      </c>
      <c r="BH5" s="13">
        <v>0</v>
      </c>
      <c r="BI5" s="13">
        <v>0</v>
      </c>
      <c r="BJ5" s="13">
        <v>0</v>
      </c>
      <c r="BK5" s="13"/>
      <c r="BL5" s="13">
        <v>0</v>
      </c>
      <c r="BM5" s="13">
        <v>0</v>
      </c>
      <c r="BN5" s="13">
        <v>0</v>
      </c>
      <c r="BO5" s="13">
        <v>0</v>
      </c>
      <c r="BP5" s="13">
        <v>28</v>
      </c>
      <c r="BQ5" s="13">
        <v>28</v>
      </c>
      <c r="BR5" s="13">
        <v>0</v>
      </c>
      <c r="BS5" s="13"/>
      <c r="BT5" s="13">
        <v>10</v>
      </c>
      <c r="BU5" s="13">
        <v>20</v>
      </c>
      <c r="BV5" s="13">
        <v>0</v>
      </c>
      <c r="BW5" s="13">
        <v>0</v>
      </c>
      <c r="BX5" s="13">
        <v>35</v>
      </c>
      <c r="BY5" s="13"/>
      <c r="BZ5" s="13"/>
      <c r="CA5" s="13"/>
      <c r="CB5" s="13"/>
      <c r="CC5" s="13"/>
      <c r="CD5" s="13"/>
    </row>
    <row r="6" spans="1:82" x14ac:dyDescent="0.45">
      <c r="A6" t="s">
        <v>447</v>
      </c>
      <c r="B6" t="s">
        <v>448</v>
      </c>
      <c r="C6" s="13">
        <v>0</v>
      </c>
      <c r="D6" s="13">
        <v>0</v>
      </c>
      <c r="E6" s="13">
        <v>0</v>
      </c>
      <c r="F6" s="13">
        <v>0</v>
      </c>
      <c r="G6" s="13">
        <f t="shared" si="0"/>
        <v>0</v>
      </c>
      <c r="H6" s="13">
        <v>0</v>
      </c>
      <c r="I6" s="13">
        <v>0</v>
      </c>
      <c r="J6" s="13">
        <v>0</v>
      </c>
      <c r="K6" s="13">
        <v>0</v>
      </c>
      <c r="L6" s="13">
        <v>0</v>
      </c>
      <c r="M6" s="23">
        <f t="shared" si="1"/>
        <v>0</v>
      </c>
      <c r="N6" s="13">
        <v>0</v>
      </c>
      <c r="O6" s="13">
        <v>98978</v>
      </c>
      <c r="P6" s="13">
        <v>4585</v>
      </c>
      <c r="Q6" s="13">
        <v>134165</v>
      </c>
      <c r="R6" s="13">
        <v>237728</v>
      </c>
      <c r="S6" s="13">
        <f t="shared" si="2"/>
        <v>0</v>
      </c>
      <c r="T6" s="23">
        <f t="shared" si="3"/>
        <v>0</v>
      </c>
      <c r="U6" s="13">
        <f t="shared" si="4"/>
        <v>237728</v>
      </c>
      <c r="V6" s="13">
        <f t="shared" si="5"/>
        <v>237728</v>
      </c>
      <c r="W6" s="23">
        <f t="shared" si="6"/>
        <v>6.8190695983510411E-3</v>
      </c>
      <c r="X6" s="13">
        <f t="shared" si="7"/>
        <v>0</v>
      </c>
      <c r="Y6" s="23">
        <f t="shared" si="8"/>
        <v>0</v>
      </c>
      <c r="Z6" s="13"/>
      <c r="AA6" s="13"/>
      <c r="AB6" s="13"/>
      <c r="AC6" s="13"/>
      <c r="AD6" s="13"/>
      <c r="AE6" s="13"/>
      <c r="AF6" s="13"/>
      <c r="AG6" s="13"/>
      <c r="AH6" s="13">
        <f t="shared" si="9"/>
        <v>0</v>
      </c>
      <c r="AI6" s="23">
        <f t="shared" si="10"/>
        <v>0</v>
      </c>
      <c r="AJ6" s="13"/>
      <c r="AK6" s="13"/>
      <c r="AL6" s="13"/>
      <c r="AM6" s="13"/>
      <c r="AN6" s="13"/>
      <c r="AO6" s="13"/>
      <c r="AP6" s="13"/>
      <c r="AQ6" s="13"/>
      <c r="AR6" s="13">
        <v>0</v>
      </c>
      <c r="AS6" s="13"/>
      <c r="AT6" s="13"/>
      <c r="AU6" s="13"/>
      <c r="AV6" s="13"/>
      <c r="AW6" s="13">
        <v>0</v>
      </c>
      <c r="AX6" s="13"/>
      <c r="AY6" s="13"/>
      <c r="AZ6" s="13"/>
      <c r="BA6" s="13">
        <v>0</v>
      </c>
      <c r="BB6" s="13"/>
      <c r="BC6" s="13">
        <v>4126</v>
      </c>
      <c r="BD6" s="13"/>
      <c r="BE6" s="13">
        <v>0</v>
      </c>
      <c r="BF6" s="13">
        <v>0</v>
      </c>
      <c r="BG6" s="13">
        <v>4126</v>
      </c>
      <c r="BH6" s="13">
        <v>0</v>
      </c>
      <c r="BI6" s="13">
        <v>0</v>
      </c>
      <c r="BJ6" s="13">
        <v>0</v>
      </c>
      <c r="BK6" s="13"/>
      <c r="BL6" s="13">
        <v>0</v>
      </c>
      <c r="BM6" s="13">
        <v>0</v>
      </c>
      <c r="BN6" s="13">
        <v>0</v>
      </c>
      <c r="BO6" s="13">
        <v>0</v>
      </c>
      <c r="BP6" s="13">
        <v>94852</v>
      </c>
      <c r="BQ6" s="13">
        <v>98978</v>
      </c>
      <c r="BR6" s="13">
        <v>4585</v>
      </c>
      <c r="BS6" s="13"/>
      <c r="BT6" s="13">
        <v>25</v>
      </c>
      <c r="BU6" s="13">
        <v>15</v>
      </c>
      <c r="BV6" s="13">
        <v>0</v>
      </c>
      <c r="BW6" s="13">
        <v>0</v>
      </c>
      <c r="BX6" s="13">
        <v>35</v>
      </c>
      <c r="BY6" s="13"/>
      <c r="BZ6" s="13"/>
      <c r="CA6" s="13"/>
      <c r="CB6" s="13"/>
      <c r="CC6" s="13"/>
      <c r="CD6" s="13"/>
    </row>
    <row r="7" spans="1:82" x14ac:dyDescent="0.45">
      <c r="A7" t="s">
        <v>175</v>
      </c>
      <c r="B7" t="s">
        <v>176</v>
      </c>
      <c r="C7" s="13">
        <v>0</v>
      </c>
      <c r="D7" s="13">
        <v>0</v>
      </c>
      <c r="E7" s="13">
        <v>0</v>
      </c>
      <c r="F7" s="13">
        <v>0</v>
      </c>
      <c r="G7" s="13">
        <f t="shared" si="0"/>
        <v>0</v>
      </c>
      <c r="H7" s="13">
        <v>0</v>
      </c>
      <c r="I7" s="13">
        <v>0</v>
      </c>
      <c r="J7" s="13">
        <v>0</v>
      </c>
      <c r="K7" s="13">
        <v>0</v>
      </c>
      <c r="L7" s="13">
        <v>487</v>
      </c>
      <c r="M7" s="23">
        <f t="shared" si="1"/>
        <v>2.7554140066124278E-5</v>
      </c>
      <c r="N7" s="13">
        <v>0</v>
      </c>
      <c r="O7" s="13">
        <v>1</v>
      </c>
      <c r="P7" s="13">
        <v>0</v>
      </c>
      <c r="Q7" s="13">
        <v>0</v>
      </c>
      <c r="R7" s="13">
        <v>488</v>
      </c>
      <c r="S7" s="13">
        <f t="shared" si="2"/>
        <v>0</v>
      </c>
      <c r="T7" s="23">
        <f t="shared" si="3"/>
        <v>0</v>
      </c>
      <c r="U7" s="13">
        <f t="shared" si="4"/>
        <v>488</v>
      </c>
      <c r="V7" s="13">
        <f t="shared" si="5"/>
        <v>488</v>
      </c>
      <c r="W7" s="23">
        <f t="shared" si="6"/>
        <v>1.39979554953363E-5</v>
      </c>
      <c r="X7" s="13">
        <f t="shared" si="7"/>
        <v>487</v>
      </c>
      <c r="Y7" s="23">
        <f t="shared" si="8"/>
        <v>1.8019264702998488E-5</v>
      </c>
      <c r="Z7" s="13"/>
      <c r="AA7" s="13"/>
      <c r="AB7" s="13"/>
      <c r="AC7" s="13"/>
      <c r="AD7" s="13"/>
      <c r="AE7" s="13"/>
      <c r="AF7" s="13"/>
      <c r="AG7" s="13"/>
      <c r="AH7" s="13">
        <f t="shared" si="9"/>
        <v>0</v>
      </c>
      <c r="AI7" s="23">
        <f t="shared" si="10"/>
        <v>0</v>
      </c>
      <c r="AJ7" s="13"/>
      <c r="AK7" s="13"/>
      <c r="AL7" s="13"/>
      <c r="AM7" s="13"/>
      <c r="AN7" s="13"/>
      <c r="AO7" s="13"/>
      <c r="AP7" s="13"/>
      <c r="AQ7" s="13"/>
      <c r="AR7" s="13">
        <v>0</v>
      </c>
      <c r="AS7" s="13"/>
      <c r="AT7" s="13"/>
      <c r="AU7" s="13"/>
      <c r="AV7" s="13"/>
      <c r="AW7" s="13">
        <v>0</v>
      </c>
      <c r="AX7" s="13"/>
      <c r="AY7" s="13"/>
      <c r="AZ7" s="13"/>
      <c r="BA7" s="13">
        <v>0</v>
      </c>
      <c r="BB7" s="13"/>
      <c r="BC7" s="13">
        <v>0</v>
      </c>
      <c r="BD7" s="13"/>
      <c r="BE7" s="13">
        <v>0</v>
      </c>
      <c r="BF7" s="13">
        <v>1</v>
      </c>
      <c r="BG7" s="13">
        <v>1</v>
      </c>
      <c r="BH7" s="13">
        <v>0</v>
      </c>
      <c r="BI7" s="13">
        <v>0</v>
      </c>
      <c r="BJ7" s="13">
        <v>0</v>
      </c>
      <c r="BK7" s="13"/>
      <c r="BL7" s="13">
        <v>0</v>
      </c>
      <c r="BM7" s="13">
        <v>0</v>
      </c>
      <c r="BN7" s="13">
        <v>0</v>
      </c>
      <c r="BO7" s="13">
        <v>0</v>
      </c>
      <c r="BP7" s="13">
        <v>0</v>
      </c>
      <c r="BQ7" s="13">
        <v>1</v>
      </c>
      <c r="BR7" s="13">
        <v>0</v>
      </c>
      <c r="BS7" s="13"/>
      <c r="BT7" s="13">
        <v>25</v>
      </c>
      <c r="BU7" s="13">
        <v>15</v>
      </c>
      <c r="BV7" s="13">
        <v>0</v>
      </c>
      <c r="BW7" s="13">
        <v>0</v>
      </c>
      <c r="BX7" s="13">
        <v>40</v>
      </c>
      <c r="BY7" s="13"/>
      <c r="BZ7" s="13"/>
      <c r="CA7" s="13"/>
      <c r="CB7" s="13"/>
      <c r="CC7" s="13"/>
      <c r="CD7" s="13"/>
    </row>
    <row r="8" spans="1:82" x14ac:dyDescent="0.45">
      <c r="A8" t="s">
        <v>165</v>
      </c>
      <c r="B8" t="s">
        <v>166</v>
      </c>
      <c r="C8" s="13">
        <v>0</v>
      </c>
      <c r="D8" s="13">
        <v>0</v>
      </c>
      <c r="E8" s="13">
        <v>0</v>
      </c>
      <c r="F8" s="13">
        <v>0</v>
      </c>
      <c r="G8" s="13">
        <f t="shared" si="0"/>
        <v>0</v>
      </c>
      <c r="H8" s="13">
        <v>0</v>
      </c>
      <c r="I8" s="13">
        <v>0</v>
      </c>
      <c r="J8" s="13">
        <v>0</v>
      </c>
      <c r="K8" s="13">
        <v>0</v>
      </c>
      <c r="L8" s="13">
        <v>435</v>
      </c>
      <c r="M8" s="23">
        <f t="shared" si="1"/>
        <v>2.4612014227441603E-5</v>
      </c>
      <c r="N8" s="13">
        <v>0</v>
      </c>
      <c r="O8" s="13">
        <v>50</v>
      </c>
      <c r="P8" s="13">
        <v>0</v>
      </c>
      <c r="Q8" s="13">
        <v>8</v>
      </c>
      <c r="R8" s="13">
        <v>493</v>
      </c>
      <c r="S8" s="13">
        <f t="shared" si="2"/>
        <v>0</v>
      </c>
      <c r="T8" s="23">
        <f t="shared" si="3"/>
        <v>0</v>
      </c>
      <c r="U8" s="13">
        <f t="shared" si="4"/>
        <v>493</v>
      </c>
      <c r="V8" s="13">
        <f t="shared" si="5"/>
        <v>493</v>
      </c>
      <c r="W8" s="23">
        <f t="shared" si="6"/>
        <v>1.4141377170493435E-5</v>
      </c>
      <c r="X8" s="13">
        <f t="shared" si="7"/>
        <v>435</v>
      </c>
      <c r="Y8" s="23">
        <f t="shared" si="8"/>
        <v>1.6095236439023289E-5</v>
      </c>
      <c r="Z8" s="13"/>
      <c r="AA8" s="13"/>
      <c r="AB8" s="13"/>
      <c r="AC8" s="13"/>
      <c r="AD8" s="13"/>
      <c r="AE8" s="13"/>
      <c r="AF8" s="13"/>
      <c r="AG8" s="13"/>
      <c r="AH8" s="13">
        <f t="shared" si="9"/>
        <v>0</v>
      </c>
      <c r="AI8" s="23">
        <f t="shared" si="10"/>
        <v>0</v>
      </c>
      <c r="AJ8" s="13"/>
      <c r="AK8" s="13"/>
      <c r="AL8" s="13"/>
      <c r="AM8" s="13"/>
      <c r="AN8" s="13"/>
      <c r="AO8" s="13"/>
      <c r="AP8" s="13"/>
      <c r="AQ8" s="13"/>
      <c r="AR8" s="13">
        <v>0</v>
      </c>
      <c r="AS8" s="13"/>
      <c r="AT8" s="13"/>
      <c r="AU8" s="13"/>
      <c r="AV8" s="13"/>
      <c r="AW8" s="13">
        <v>0</v>
      </c>
      <c r="AX8" s="13"/>
      <c r="AY8" s="13"/>
      <c r="AZ8" s="13"/>
      <c r="BA8" s="13">
        <v>0</v>
      </c>
      <c r="BB8" s="13"/>
      <c r="BC8" s="13">
        <v>0</v>
      </c>
      <c r="BD8" s="13"/>
      <c r="BE8" s="13">
        <v>0</v>
      </c>
      <c r="BF8" s="13">
        <v>0</v>
      </c>
      <c r="BG8" s="13">
        <v>0</v>
      </c>
      <c r="BH8" s="13">
        <v>0</v>
      </c>
      <c r="BI8" s="13">
        <v>0</v>
      </c>
      <c r="BJ8" s="13">
        <v>0</v>
      </c>
      <c r="BK8" s="13"/>
      <c r="BL8" s="13">
        <v>0</v>
      </c>
      <c r="BM8" s="13">
        <v>0</v>
      </c>
      <c r="BN8" s="13">
        <v>0</v>
      </c>
      <c r="BO8" s="13">
        <v>0</v>
      </c>
      <c r="BP8" s="13">
        <v>50</v>
      </c>
      <c r="BQ8" s="13">
        <v>50</v>
      </c>
      <c r="BR8" s="13">
        <v>0</v>
      </c>
      <c r="BS8" s="13"/>
      <c r="BT8" s="13">
        <v>20</v>
      </c>
      <c r="BU8" s="13">
        <v>25</v>
      </c>
      <c r="BV8" s="13">
        <v>0</v>
      </c>
      <c r="BW8" s="13">
        <v>0</v>
      </c>
      <c r="BX8" s="13">
        <v>45</v>
      </c>
      <c r="BY8" s="13"/>
      <c r="BZ8" s="13"/>
      <c r="CA8" s="13"/>
      <c r="CB8" s="13"/>
      <c r="CC8" s="13"/>
      <c r="CD8" s="13"/>
    </row>
    <row r="9" spans="1:82" x14ac:dyDescent="0.45">
      <c r="A9" t="s">
        <v>89</v>
      </c>
      <c r="B9" t="s">
        <v>90</v>
      </c>
      <c r="C9" s="13">
        <v>0</v>
      </c>
      <c r="D9" s="13">
        <v>0</v>
      </c>
      <c r="E9" s="13">
        <v>0</v>
      </c>
      <c r="F9" s="13">
        <v>0</v>
      </c>
      <c r="G9" s="13">
        <f t="shared" si="0"/>
        <v>0</v>
      </c>
      <c r="H9" s="13">
        <v>0</v>
      </c>
      <c r="I9" s="13">
        <v>0</v>
      </c>
      <c r="J9" s="13">
        <v>0</v>
      </c>
      <c r="K9" s="13">
        <v>0</v>
      </c>
      <c r="L9" s="13">
        <v>282</v>
      </c>
      <c r="M9" s="23">
        <f t="shared" si="1"/>
        <v>1.5955374740548351E-5</v>
      </c>
      <c r="N9" s="13">
        <v>0</v>
      </c>
      <c r="O9" s="13">
        <v>0</v>
      </c>
      <c r="P9" s="13">
        <v>0</v>
      </c>
      <c r="Q9" s="13">
        <v>0</v>
      </c>
      <c r="R9" s="13">
        <v>282</v>
      </c>
      <c r="S9" s="13">
        <f t="shared" si="2"/>
        <v>0</v>
      </c>
      <c r="T9" s="23">
        <f t="shared" si="3"/>
        <v>0</v>
      </c>
      <c r="U9" s="13">
        <f t="shared" si="4"/>
        <v>282</v>
      </c>
      <c r="V9" s="13">
        <f t="shared" si="5"/>
        <v>282</v>
      </c>
      <c r="W9" s="23">
        <f t="shared" si="6"/>
        <v>8.0889824788623695E-6</v>
      </c>
      <c r="X9" s="13">
        <f t="shared" si="7"/>
        <v>282</v>
      </c>
      <c r="Y9" s="23">
        <f t="shared" si="8"/>
        <v>1.043415327771165E-5</v>
      </c>
      <c r="Z9" s="13"/>
      <c r="AA9" s="13"/>
      <c r="AB9" s="13"/>
      <c r="AC9" s="13"/>
      <c r="AD9" s="13"/>
      <c r="AE9" s="13"/>
      <c r="AF9" s="13"/>
      <c r="AG9" s="13"/>
      <c r="AH9" s="13">
        <f t="shared" si="9"/>
        <v>0</v>
      </c>
      <c r="AI9" s="23">
        <f t="shared" si="10"/>
        <v>0</v>
      </c>
      <c r="AJ9" s="13"/>
      <c r="AK9" s="13"/>
      <c r="AL9" s="13"/>
      <c r="AM9" s="13"/>
      <c r="AN9" s="13"/>
      <c r="AO9" s="13"/>
      <c r="AP9" s="13"/>
      <c r="AQ9" s="13"/>
      <c r="AR9" s="13">
        <v>0</v>
      </c>
      <c r="AS9" s="13"/>
      <c r="AT9" s="13"/>
      <c r="AU9" s="13"/>
      <c r="AV9" s="13"/>
      <c r="AW9" s="13">
        <v>0</v>
      </c>
      <c r="AX9" s="13"/>
      <c r="AY9" s="13"/>
      <c r="AZ9" s="13"/>
      <c r="BA9" s="13">
        <v>0</v>
      </c>
      <c r="BB9" s="13"/>
      <c r="BC9" s="13">
        <v>0</v>
      </c>
      <c r="BD9" s="13"/>
      <c r="BE9" s="13">
        <v>0</v>
      </c>
      <c r="BF9" s="13">
        <v>0</v>
      </c>
      <c r="BG9" s="13">
        <v>0</v>
      </c>
      <c r="BH9" s="13">
        <v>0</v>
      </c>
      <c r="BI9" s="13">
        <v>0</v>
      </c>
      <c r="BJ9" s="13">
        <v>0</v>
      </c>
      <c r="BK9" s="13"/>
      <c r="BL9" s="13">
        <v>0</v>
      </c>
      <c r="BM9" s="13">
        <v>0</v>
      </c>
      <c r="BN9" s="13">
        <v>0</v>
      </c>
      <c r="BO9" s="13">
        <v>0</v>
      </c>
      <c r="BP9" s="13">
        <v>0</v>
      </c>
      <c r="BQ9" s="13">
        <v>0</v>
      </c>
      <c r="BR9" s="13">
        <v>0</v>
      </c>
      <c r="BS9" s="13"/>
      <c r="BT9" s="13">
        <v>30</v>
      </c>
      <c r="BU9" s="13">
        <v>20</v>
      </c>
      <c r="BV9" s="13">
        <v>0</v>
      </c>
      <c r="BW9" s="13">
        <v>0</v>
      </c>
      <c r="BX9" s="13">
        <v>50</v>
      </c>
      <c r="BY9" s="13"/>
      <c r="BZ9" s="13"/>
      <c r="CA9" s="13"/>
      <c r="CB9" s="13"/>
      <c r="CC9" s="13"/>
      <c r="CD9" s="13"/>
    </row>
    <row r="10" spans="1:82" x14ac:dyDescent="0.45">
      <c r="A10" t="s">
        <v>299</v>
      </c>
      <c r="B10" t="s">
        <v>300</v>
      </c>
      <c r="C10" s="13">
        <v>0</v>
      </c>
      <c r="D10" s="13">
        <v>0</v>
      </c>
      <c r="E10" s="13">
        <v>0</v>
      </c>
      <c r="F10" s="13">
        <v>0</v>
      </c>
      <c r="G10" s="13">
        <f t="shared" si="0"/>
        <v>0</v>
      </c>
      <c r="H10" s="13">
        <v>0</v>
      </c>
      <c r="I10" s="13">
        <v>0</v>
      </c>
      <c r="J10" s="13">
        <v>0</v>
      </c>
      <c r="K10" s="13">
        <v>0</v>
      </c>
      <c r="L10" s="13">
        <v>281</v>
      </c>
      <c r="M10" s="23">
        <f t="shared" si="1"/>
        <v>1.5898795397496761E-5</v>
      </c>
      <c r="N10" s="13">
        <v>0</v>
      </c>
      <c r="O10" s="13">
        <v>292</v>
      </c>
      <c r="P10" s="13">
        <v>0</v>
      </c>
      <c r="Q10" s="13">
        <v>0</v>
      </c>
      <c r="R10" s="13">
        <v>573</v>
      </c>
      <c r="S10" s="13">
        <f t="shared" si="2"/>
        <v>0</v>
      </c>
      <c r="T10" s="23">
        <f t="shared" si="3"/>
        <v>0</v>
      </c>
      <c r="U10" s="13">
        <f t="shared" si="4"/>
        <v>573</v>
      </c>
      <c r="V10" s="13">
        <f t="shared" si="5"/>
        <v>573</v>
      </c>
      <c r="W10" s="23">
        <f t="shared" si="6"/>
        <v>1.6436123973007583E-5</v>
      </c>
      <c r="X10" s="13">
        <f t="shared" si="7"/>
        <v>281</v>
      </c>
      <c r="Y10" s="23">
        <f t="shared" si="8"/>
        <v>1.0397152734173665E-5</v>
      </c>
      <c r="Z10" s="13"/>
      <c r="AA10" s="13"/>
      <c r="AB10" s="13"/>
      <c r="AC10" s="13"/>
      <c r="AD10" s="13"/>
      <c r="AE10" s="13"/>
      <c r="AF10" s="13"/>
      <c r="AG10" s="13"/>
      <c r="AH10" s="13">
        <f t="shared" si="9"/>
        <v>0</v>
      </c>
      <c r="AI10" s="23">
        <f t="shared" si="10"/>
        <v>0</v>
      </c>
      <c r="AJ10" s="13"/>
      <c r="AK10" s="13"/>
      <c r="AL10" s="13"/>
      <c r="AM10" s="13"/>
      <c r="AN10" s="13"/>
      <c r="AO10" s="13"/>
      <c r="AP10" s="13"/>
      <c r="AQ10" s="13"/>
      <c r="AR10" s="13">
        <v>0</v>
      </c>
      <c r="AS10" s="13"/>
      <c r="AT10" s="13"/>
      <c r="AU10" s="13"/>
      <c r="AV10" s="13"/>
      <c r="AW10" s="13">
        <v>0</v>
      </c>
      <c r="AX10" s="13"/>
      <c r="AY10" s="13"/>
      <c r="AZ10" s="13"/>
      <c r="BA10" s="13">
        <v>0</v>
      </c>
      <c r="BB10" s="13"/>
      <c r="BC10" s="13">
        <v>0</v>
      </c>
      <c r="BD10" s="13"/>
      <c r="BE10" s="13">
        <v>0</v>
      </c>
      <c r="BF10" s="13">
        <v>292</v>
      </c>
      <c r="BG10" s="13">
        <v>292</v>
      </c>
      <c r="BH10" s="13">
        <v>0</v>
      </c>
      <c r="BI10" s="13">
        <v>0</v>
      </c>
      <c r="BJ10" s="13">
        <v>0</v>
      </c>
      <c r="BK10" s="13"/>
      <c r="BL10" s="13">
        <v>0</v>
      </c>
      <c r="BM10" s="13">
        <v>0</v>
      </c>
      <c r="BN10" s="13">
        <v>0</v>
      </c>
      <c r="BO10" s="13">
        <v>0</v>
      </c>
      <c r="BP10" s="13">
        <v>0</v>
      </c>
      <c r="BQ10" s="13">
        <v>292</v>
      </c>
      <c r="BR10" s="13">
        <v>0</v>
      </c>
      <c r="BS10" s="13"/>
      <c r="BT10" s="13">
        <v>25</v>
      </c>
      <c r="BU10" s="13">
        <v>25</v>
      </c>
      <c r="BV10" s="13">
        <v>0</v>
      </c>
      <c r="BW10" s="13">
        <v>0</v>
      </c>
      <c r="BX10" s="13">
        <v>50</v>
      </c>
      <c r="BY10" s="13"/>
      <c r="BZ10" s="13"/>
      <c r="CA10" s="13"/>
      <c r="CB10" s="13"/>
      <c r="CC10" s="13"/>
      <c r="CD10" s="13"/>
    </row>
    <row r="11" spans="1:82" x14ac:dyDescent="0.45">
      <c r="A11" t="s">
        <v>369</v>
      </c>
      <c r="B11" t="s">
        <v>370</v>
      </c>
      <c r="C11" s="13">
        <v>0</v>
      </c>
      <c r="D11" s="13">
        <v>0</v>
      </c>
      <c r="E11" s="13">
        <v>0</v>
      </c>
      <c r="F11" s="13">
        <v>0</v>
      </c>
      <c r="G11" s="13">
        <f t="shared" si="0"/>
        <v>0</v>
      </c>
      <c r="H11" s="13">
        <v>0</v>
      </c>
      <c r="I11" s="13">
        <v>0</v>
      </c>
      <c r="J11" s="13">
        <v>0</v>
      </c>
      <c r="K11" s="13">
        <v>0</v>
      </c>
      <c r="L11" s="13">
        <v>538</v>
      </c>
      <c r="M11" s="23">
        <f t="shared" si="1"/>
        <v>3.0439686561755362E-5</v>
      </c>
      <c r="N11" s="13">
        <v>0</v>
      </c>
      <c r="O11" s="13">
        <v>673</v>
      </c>
      <c r="P11" s="13">
        <v>1</v>
      </c>
      <c r="Q11" s="13">
        <v>0</v>
      </c>
      <c r="R11" s="13">
        <v>1212</v>
      </c>
      <c r="S11" s="13">
        <f t="shared" si="2"/>
        <v>0</v>
      </c>
      <c r="T11" s="23">
        <f t="shared" si="3"/>
        <v>0</v>
      </c>
      <c r="U11" s="13">
        <f t="shared" si="4"/>
        <v>1212</v>
      </c>
      <c r="V11" s="13">
        <f t="shared" si="5"/>
        <v>1212</v>
      </c>
      <c r="W11" s="23">
        <f t="shared" si="6"/>
        <v>3.4765414058089332E-5</v>
      </c>
      <c r="X11" s="13">
        <f t="shared" si="7"/>
        <v>538</v>
      </c>
      <c r="Y11" s="23">
        <f t="shared" si="8"/>
        <v>1.9906292423435702E-5</v>
      </c>
      <c r="Z11" s="13"/>
      <c r="AA11" s="13"/>
      <c r="AB11" s="13"/>
      <c r="AC11" s="13"/>
      <c r="AD11" s="13"/>
      <c r="AE11" s="13"/>
      <c r="AF11" s="13"/>
      <c r="AG11" s="13"/>
      <c r="AH11" s="13">
        <f t="shared" si="9"/>
        <v>0</v>
      </c>
      <c r="AI11" s="23">
        <f t="shared" si="10"/>
        <v>0</v>
      </c>
      <c r="AJ11" s="13"/>
      <c r="AK11" s="13"/>
      <c r="AL11" s="13"/>
      <c r="AM11" s="13"/>
      <c r="AN11" s="13"/>
      <c r="AO11" s="13"/>
      <c r="AP11" s="13"/>
      <c r="AQ11" s="13"/>
      <c r="AR11" s="13">
        <v>0</v>
      </c>
      <c r="AS11" s="13"/>
      <c r="AT11" s="13"/>
      <c r="AU11" s="13"/>
      <c r="AV11" s="13"/>
      <c r="AW11" s="13">
        <v>0</v>
      </c>
      <c r="AX11" s="13"/>
      <c r="AY11" s="13"/>
      <c r="AZ11" s="13"/>
      <c r="BA11" s="13">
        <v>0</v>
      </c>
      <c r="BB11" s="13"/>
      <c r="BC11" s="13">
        <v>0</v>
      </c>
      <c r="BD11" s="13"/>
      <c r="BE11" s="13">
        <v>0</v>
      </c>
      <c r="BF11" s="13">
        <v>0</v>
      </c>
      <c r="BG11" s="13">
        <v>0</v>
      </c>
      <c r="BH11" s="13">
        <v>0</v>
      </c>
      <c r="BI11" s="13">
        <v>0</v>
      </c>
      <c r="BJ11" s="13">
        <v>0</v>
      </c>
      <c r="BK11" s="13"/>
      <c r="BL11" s="13">
        <v>0</v>
      </c>
      <c r="BM11" s="13">
        <v>0</v>
      </c>
      <c r="BN11" s="13">
        <v>0</v>
      </c>
      <c r="BO11" s="13">
        <v>0</v>
      </c>
      <c r="BP11" s="13">
        <v>673</v>
      </c>
      <c r="BQ11" s="13">
        <v>673</v>
      </c>
      <c r="BR11" s="13">
        <v>1</v>
      </c>
      <c r="BS11" s="13"/>
      <c r="BT11" s="13">
        <v>45</v>
      </c>
      <c r="BU11" s="13">
        <v>0</v>
      </c>
      <c r="BV11" s="13">
        <v>0</v>
      </c>
      <c r="BW11" s="13">
        <v>0</v>
      </c>
      <c r="BX11" s="13">
        <v>50</v>
      </c>
      <c r="BY11" s="13"/>
      <c r="BZ11" s="13"/>
      <c r="CA11" s="13"/>
      <c r="CB11" s="13"/>
      <c r="CC11" s="13"/>
      <c r="CD11" s="13"/>
    </row>
    <row r="12" spans="1:82" x14ac:dyDescent="0.45">
      <c r="A12" t="s">
        <v>117</v>
      </c>
      <c r="B12" t="s">
        <v>118</v>
      </c>
      <c r="C12" s="13">
        <v>0</v>
      </c>
      <c r="D12" s="13">
        <v>0</v>
      </c>
      <c r="E12" s="13">
        <v>0</v>
      </c>
      <c r="F12" s="13">
        <v>0</v>
      </c>
      <c r="G12" s="13">
        <f t="shared" si="0"/>
        <v>0</v>
      </c>
      <c r="H12" s="13">
        <v>0</v>
      </c>
      <c r="I12" s="13">
        <v>0</v>
      </c>
      <c r="J12" s="13">
        <v>0</v>
      </c>
      <c r="K12" s="13">
        <v>0</v>
      </c>
      <c r="L12" s="13">
        <v>282</v>
      </c>
      <c r="M12" s="23">
        <f t="shared" si="1"/>
        <v>1.5955374740548351E-5</v>
      </c>
      <c r="N12" s="13">
        <v>0</v>
      </c>
      <c r="O12" s="13">
        <v>14</v>
      </c>
      <c r="P12" s="13">
        <v>182</v>
      </c>
      <c r="Q12" s="13">
        <v>120</v>
      </c>
      <c r="R12" s="13">
        <v>598</v>
      </c>
      <c r="S12" s="13">
        <f t="shared" si="2"/>
        <v>0</v>
      </c>
      <c r="T12" s="23">
        <f t="shared" si="3"/>
        <v>0</v>
      </c>
      <c r="U12" s="13">
        <f t="shared" si="4"/>
        <v>598</v>
      </c>
      <c r="V12" s="13">
        <f t="shared" si="5"/>
        <v>598</v>
      </c>
      <c r="W12" s="23">
        <f t="shared" si="6"/>
        <v>1.7153232348793254E-5</v>
      </c>
      <c r="X12" s="13">
        <f t="shared" si="7"/>
        <v>282</v>
      </c>
      <c r="Y12" s="23">
        <f t="shared" si="8"/>
        <v>1.043415327771165E-5</v>
      </c>
      <c r="Z12" s="13"/>
      <c r="AA12" s="13"/>
      <c r="AB12" s="13"/>
      <c r="AC12" s="13"/>
      <c r="AD12" s="13"/>
      <c r="AE12" s="13"/>
      <c r="AF12" s="13"/>
      <c r="AG12" s="13"/>
      <c r="AH12" s="13">
        <f t="shared" si="9"/>
        <v>0</v>
      </c>
      <c r="AI12" s="23">
        <f t="shared" si="10"/>
        <v>0</v>
      </c>
      <c r="AJ12" s="13"/>
      <c r="AK12" s="13"/>
      <c r="AL12" s="13"/>
      <c r="AM12" s="13"/>
      <c r="AN12" s="13"/>
      <c r="AO12" s="13"/>
      <c r="AP12" s="13"/>
      <c r="AQ12" s="13"/>
      <c r="AR12" s="13">
        <v>0</v>
      </c>
      <c r="AS12" s="13"/>
      <c r="AT12" s="13"/>
      <c r="AU12" s="13"/>
      <c r="AV12" s="13"/>
      <c r="AW12" s="13">
        <v>0</v>
      </c>
      <c r="AX12" s="13"/>
      <c r="AY12" s="13"/>
      <c r="AZ12" s="13"/>
      <c r="BA12" s="13">
        <v>0</v>
      </c>
      <c r="BB12" s="13"/>
      <c r="BC12" s="13">
        <v>14</v>
      </c>
      <c r="BD12" s="13"/>
      <c r="BE12" s="13">
        <v>0</v>
      </c>
      <c r="BF12" s="13">
        <v>0</v>
      </c>
      <c r="BG12" s="13">
        <v>14</v>
      </c>
      <c r="BH12" s="13">
        <v>0</v>
      </c>
      <c r="BI12" s="13">
        <v>0</v>
      </c>
      <c r="BJ12" s="13">
        <v>0</v>
      </c>
      <c r="BK12" s="13"/>
      <c r="BL12" s="13">
        <v>0</v>
      </c>
      <c r="BM12" s="13">
        <v>0</v>
      </c>
      <c r="BN12" s="13">
        <v>0</v>
      </c>
      <c r="BO12" s="13">
        <v>0</v>
      </c>
      <c r="BP12" s="13">
        <v>0</v>
      </c>
      <c r="BQ12" s="13">
        <v>14</v>
      </c>
      <c r="BR12" s="13">
        <v>182</v>
      </c>
      <c r="BS12" s="13"/>
      <c r="BT12" s="13">
        <v>30</v>
      </c>
      <c r="BU12" s="13">
        <v>25</v>
      </c>
      <c r="BV12" s="13">
        <v>0</v>
      </c>
      <c r="BW12" s="13">
        <v>0</v>
      </c>
      <c r="BX12" s="13">
        <v>55</v>
      </c>
      <c r="BY12" s="13"/>
      <c r="BZ12" s="13"/>
      <c r="CA12" s="13"/>
      <c r="CB12" s="13"/>
      <c r="CC12" s="13"/>
      <c r="CD12" s="13"/>
    </row>
    <row r="13" spans="1:82" x14ac:dyDescent="0.45">
      <c r="A13" t="s">
        <v>357</v>
      </c>
      <c r="B13" t="s">
        <v>358</v>
      </c>
      <c r="C13" s="13">
        <v>0</v>
      </c>
      <c r="D13" s="13">
        <v>0</v>
      </c>
      <c r="E13" s="13">
        <v>0</v>
      </c>
      <c r="F13" s="13">
        <v>0</v>
      </c>
      <c r="G13" s="13">
        <f t="shared" si="0"/>
        <v>0</v>
      </c>
      <c r="H13" s="13">
        <v>0</v>
      </c>
      <c r="I13" s="13">
        <v>0</v>
      </c>
      <c r="J13" s="13">
        <v>0</v>
      </c>
      <c r="K13" s="13">
        <v>0</v>
      </c>
      <c r="L13" s="13">
        <v>670</v>
      </c>
      <c r="M13" s="23">
        <f t="shared" si="1"/>
        <v>3.7908159844565227E-5</v>
      </c>
      <c r="N13" s="13">
        <v>0</v>
      </c>
      <c r="O13" s="13">
        <v>607</v>
      </c>
      <c r="P13" s="13">
        <v>11</v>
      </c>
      <c r="Q13" s="13">
        <v>366</v>
      </c>
      <c r="R13" s="13">
        <v>1654</v>
      </c>
      <c r="S13" s="13">
        <f t="shared" si="2"/>
        <v>0</v>
      </c>
      <c r="T13" s="23">
        <f t="shared" si="3"/>
        <v>0</v>
      </c>
      <c r="U13" s="13">
        <f t="shared" si="4"/>
        <v>1654</v>
      </c>
      <c r="V13" s="13">
        <f t="shared" si="5"/>
        <v>1654</v>
      </c>
      <c r="W13" s="23">
        <f t="shared" si="6"/>
        <v>4.7443890141980002E-5</v>
      </c>
      <c r="X13" s="13">
        <f t="shared" si="7"/>
        <v>670</v>
      </c>
      <c r="Y13" s="23">
        <f t="shared" si="8"/>
        <v>2.4790364170449664E-5</v>
      </c>
      <c r="Z13" s="13"/>
      <c r="AA13" s="13"/>
      <c r="AB13" s="13"/>
      <c r="AC13" s="13"/>
      <c r="AD13" s="13"/>
      <c r="AE13" s="13"/>
      <c r="AF13" s="13"/>
      <c r="AG13" s="13"/>
      <c r="AH13" s="13">
        <f t="shared" si="9"/>
        <v>0</v>
      </c>
      <c r="AI13" s="23">
        <f t="shared" si="10"/>
        <v>0</v>
      </c>
      <c r="AJ13" s="13"/>
      <c r="AK13" s="13"/>
      <c r="AL13" s="13"/>
      <c r="AM13" s="13"/>
      <c r="AN13" s="13"/>
      <c r="AO13" s="13"/>
      <c r="AP13" s="13"/>
      <c r="AQ13" s="13"/>
      <c r="AR13" s="13">
        <v>0</v>
      </c>
      <c r="AS13" s="13"/>
      <c r="AT13" s="13"/>
      <c r="AU13" s="13"/>
      <c r="AV13" s="13"/>
      <c r="AW13" s="13">
        <v>0</v>
      </c>
      <c r="AX13" s="13"/>
      <c r="AY13" s="13"/>
      <c r="AZ13" s="13"/>
      <c r="BA13" s="13">
        <v>0</v>
      </c>
      <c r="BB13" s="13"/>
      <c r="BC13" s="13">
        <v>0</v>
      </c>
      <c r="BD13" s="13"/>
      <c r="BE13" s="13">
        <v>0</v>
      </c>
      <c r="BF13" s="13">
        <v>0</v>
      </c>
      <c r="BG13" s="13">
        <v>0</v>
      </c>
      <c r="BH13" s="13">
        <v>397</v>
      </c>
      <c r="BI13" s="13">
        <v>183</v>
      </c>
      <c r="BJ13" s="13">
        <v>580</v>
      </c>
      <c r="BK13" s="13"/>
      <c r="BL13" s="13">
        <v>0</v>
      </c>
      <c r="BM13" s="13">
        <v>0</v>
      </c>
      <c r="BN13" s="13">
        <v>0</v>
      </c>
      <c r="BO13" s="13">
        <v>0</v>
      </c>
      <c r="BP13" s="13">
        <v>27</v>
      </c>
      <c r="BQ13" s="13">
        <v>607</v>
      </c>
      <c r="BR13" s="13">
        <v>11</v>
      </c>
      <c r="BS13" s="13"/>
      <c r="BT13" s="13">
        <v>35</v>
      </c>
      <c r="BU13" s="13">
        <v>25</v>
      </c>
      <c r="BV13" s="13">
        <v>0</v>
      </c>
      <c r="BW13" s="13">
        <v>5</v>
      </c>
      <c r="BX13" s="13">
        <v>65</v>
      </c>
      <c r="BY13" s="13"/>
      <c r="BZ13" s="13"/>
      <c r="CA13" s="13"/>
      <c r="CB13" s="13"/>
      <c r="CC13" s="13"/>
      <c r="CD13" s="13"/>
    </row>
    <row r="14" spans="1:82" x14ac:dyDescent="0.45">
      <c r="A14" t="s">
        <v>321</v>
      </c>
      <c r="B14" t="s">
        <v>322</v>
      </c>
      <c r="C14" s="13">
        <v>0</v>
      </c>
      <c r="D14" s="13">
        <v>0</v>
      </c>
      <c r="E14" s="13">
        <v>0</v>
      </c>
      <c r="F14" s="13">
        <v>0</v>
      </c>
      <c r="G14" s="13">
        <f t="shared" si="0"/>
        <v>0</v>
      </c>
      <c r="H14" s="13">
        <v>0</v>
      </c>
      <c r="I14" s="13">
        <v>0</v>
      </c>
      <c r="J14" s="13">
        <v>0</v>
      </c>
      <c r="K14" s="13">
        <v>0</v>
      </c>
      <c r="L14" s="13">
        <v>719</v>
      </c>
      <c r="M14" s="23">
        <f t="shared" si="1"/>
        <v>4.0680547654093133E-5</v>
      </c>
      <c r="N14" s="13">
        <v>0</v>
      </c>
      <c r="O14" s="13">
        <v>12</v>
      </c>
      <c r="P14" s="13">
        <v>0</v>
      </c>
      <c r="Q14" s="13">
        <v>251</v>
      </c>
      <c r="R14" s="13">
        <v>982</v>
      </c>
      <c r="S14" s="13">
        <f t="shared" si="2"/>
        <v>0</v>
      </c>
      <c r="T14" s="23">
        <f t="shared" si="3"/>
        <v>0</v>
      </c>
      <c r="U14" s="13">
        <f t="shared" si="4"/>
        <v>982</v>
      </c>
      <c r="V14" s="13">
        <f t="shared" si="5"/>
        <v>982</v>
      </c>
      <c r="W14" s="23">
        <f t="shared" si="6"/>
        <v>2.816801700086116E-5</v>
      </c>
      <c r="X14" s="13">
        <f t="shared" si="7"/>
        <v>719</v>
      </c>
      <c r="Y14" s="23">
        <f t="shared" si="8"/>
        <v>2.6603390803810909E-5</v>
      </c>
      <c r="Z14" s="13"/>
      <c r="AA14" s="13"/>
      <c r="AB14" s="13"/>
      <c r="AC14" s="13"/>
      <c r="AD14" s="13"/>
      <c r="AE14" s="13"/>
      <c r="AF14" s="13"/>
      <c r="AG14" s="13"/>
      <c r="AH14" s="13">
        <f t="shared" si="9"/>
        <v>0</v>
      </c>
      <c r="AI14" s="23">
        <f t="shared" si="10"/>
        <v>0</v>
      </c>
      <c r="AJ14" s="13"/>
      <c r="AK14" s="13"/>
      <c r="AL14" s="13"/>
      <c r="AM14" s="13"/>
      <c r="AN14" s="13"/>
      <c r="AO14" s="13"/>
      <c r="AP14" s="13"/>
      <c r="AQ14" s="13"/>
      <c r="AR14" s="13">
        <v>0</v>
      </c>
      <c r="AS14" s="13"/>
      <c r="AT14" s="13"/>
      <c r="AU14" s="13"/>
      <c r="AV14" s="13"/>
      <c r="AW14" s="13">
        <v>0</v>
      </c>
      <c r="AX14" s="13"/>
      <c r="AY14" s="13"/>
      <c r="AZ14" s="13"/>
      <c r="BA14" s="13">
        <v>0</v>
      </c>
      <c r="BB14" s="13"/>
      <c r="BC14" s="13">
        <v>0</v>
      </c>
      <c r="BD14" s="13"/>
      <c r="BE14" s="13">
        <v>0</v>
      </c>
      <c r="BF14" s="13">
        <v>0</v>
      </c>
      <c r="BG14" s="13">
        <v>0</v>
      </c>
      <c r="BH14" s="13">
        <v>0</v>
      </c>
      <c r="BI14" s="13">
        <v>0</v>
      </c>
      <c r="BJ14" s="13">
        <v>0</v>
      </c>
      <c r="BK14" s="13"/>
      <c r="BL14" s="13">
        <v>0</v>
      </c>
      <c r="BM14" s="13">
        <v>0</v>
      </c>
      <c r="BN14" s="13">
        <v>0</v>
      </c>
      <c r="BO14" s="13">
        <v>0</v>
      </c>
      <c r="BP14" s="13">
        <v>12</v>
      </c>
      <c r="BQ14" s="13">
        <v>12</v>
      </c>
      <c r="BR14" s="13">
        <v>0</v>
      </c>
      <c r="BS14" s="13"/>
      <c r="BT14" s="13">
        <v>30</v>
      </c>
      <c r="BU14" s="13">
        <v>45</v>
      </c>
      <c r="BV14" s="13">
        <v>0</v>
      </c>
      <c r="BW14" s="13">
        <v>0</v>
      </c>
      <c r="BX14" s="13">
        <v>75</v>
      </c>
      <c r="BY14" s="13"/>
      <c r="BZ14" s="13"/>
      <c r="CA14" s="13"/>
      <c r="CB14" s="13"/>
      <c r="CC14" s="13"/>
      <c r="CD14" s="13"/>
    </row>
    <row r="15" spans="1:82" x14ac:dyDescent="0.45">
      <c r="A15" t="s">
        <v>85</v>
      </c>
      <c r="B15" t="s">
        <v>86</v>
      </c>
      <c r="C15" s="13">
        <v>0</v>
      </c>
      <c r="D15" s="13">
        <v>0</v>
      </c>
      <c r="E15" s="13">
        <v>0</v>
      </c>
      <c r="F15" s="13">
        <v>0</v>
      </c>
      <c r="G15" s="13">
        <f t="shared" si="0"/>
        <v>0</v>
      </c>
      <c r="H15" s="13">
        <v>0</v>
      </c>
      <c r="I15" s="13">
        <v>0</v>
      </c>
      <c r="J15" s="13">
        <v>0</v>
      </c>
      <c r="K15" s="13">
        <v>0</v>
      </c>
      <c r="L15" s="13">
        <v>90</v>
      </c>
      <c r="M15" s="23">
        <f t="shared" si="1"/>
        <v>5.09214087464309E-6</v>
      </c>
      <c r="N15" s="13">
        <v>0</v>
      </c>
      <c r="O15" s="13">
        <v>1434</v>
      </c>
      <c r="P15" s="13">
        <v>0</v>
      </c>
      <c r="Q15" s="13">
        <v>0</v>
      </c>
      <c r="R15" s="13">
        <v>1524</v>
      </c>
      <c r="S15" s="13">
        <f t="shared" si="2"/>
        <v>0</v>
      </c>
      <c r="T15" s="23">
        <f t="shared" si="3"/>
        <v>0</v>
      </c>
      <c r="U15" s="13">
        <f t="shared" si="4"/>
        <v>1524</v>
      </c>
      <c r="V15" s="13">
        <f t="shared" si="5"/>
        <v>1524</v>
      </c>
      <c r="W15" s="23">
        <f t="shared" si="6"/>
        <v>4.3714926587894508E-5</v>
      </c>
      <c r="X15" s="13">
        <f t="shared" si="7"/>
        <v>90</v>
      </c>
      <c r="Y15" s="23">
        <f t="shared" si="8"/>
        <v>3.3300489184186114E-6</v>
      </c>
      <c r="Z15" s="13">
        <v>0</v>
      </c>
      <c r="AA15" s="13">
        <v>0</v>
      </c>
      <c r="AB15" s="13">
        <v>0</v>
      </c>
      <c r="AC15" s="13">
        <v>0</v>
      </c>
      <c r="AD15" s="13">
        <v>0</v>
      </c>
      <c r="AE15" s="13">
        <v>0</v>
      </c>
      <c r="AF15" s="13">
        <v>0</v>
      </c>
      <c r="AG15" s="13">
        <v>0</v>
      </c>
      <c r="AH15" s="13">
        <f t="shared" si="9"/>
        <v>0</v>
      </c>
      <c r="AI15" s="23">
        <f t="shared" si="10"/>
        <v>0</v>
      </c>
      <c r="AJ15" s="13">
        <v>0</v>
      </c>
      <c r="AK15" s="13">
        <v>0</v>
      </c>
      <c r="AL15" s="13">
        <v>0</v>
      </c>
      <c r="AM15" s="13">
        <v>0</v>
      </c>
      <c r="AN15" s="13">
        <v>0</v>
      </c>
      <c r="AO15" s="13">
        <v>0</v>
      </c>
      <c r="AP15" s="13">
        <v>0</v>
      </c>
      <c r="AQ15" s="13">
        <v>0</v>
      </c>
      <c r="AR15" s="13">
        <v>0</v>
      </c>
      <c r="AS15" s="13">
        <v>0</v>
      </c>
      <c r="AT15" s="13">
        <v>0</v>
      </c>
      <c r="AU15" s="13">
        <v>0</v>
      </c>
      <c r="AV15" s="13">
        <v>0</v>
      </c>
      <c r="AW15" s="13">
        <v>0</v>
      </c>
      <c r="AX15" s="13">
        <v>0</v>
      </c>
      <c r="AY15" s="13">
        <v>0</v>
      </c>
      <c r="AZ15" s="13">
        <v>0</v>
      </c>
      <c r="BA15" s="13">
        <v>0</v>
      </c>
      <c r="BB15" s="13"/>
      <c r="BC15" s="13">
        <v>0</v>
      </c>
      <c r="BD15" s="13"/>
      <c r="BE15" s="13">
        <v>0</v>
      </c>
      <c r="BF15" s="13">
        <v>1434</v>
      </c>
      <c r="BG15" s="13">
        <v>1434</v>
      </c>
      <c r="BH15" s="13">
        <v>0</v>
      </c>
      <c r="BI15" s="13">
        <v>0</v>
      </c>
      <c r="BJ15" s="13">
        <v>0</v>
      </c>
      <c r="BK15" s="13"/>
      <c r="BL15" s="13">
        <v>0</v>
      </c>
      <c r="BM15" s="13">
        <v>0</v>
      </c>
      <c r="BN15" s="13">
        <v>0</v>
      </c>
      <c r="BO15" s="13">
        <v>0</v>
      </c>
      <c r="BP15" s="13">
        <v>0</v>
      </c>
      <c r="BQ15" s="13">
        <v>1434</v>
      </c>
      <c r="BR15" s="13">
        <v>0</v>
      </c>
      <c r="BS15" s="13"/>
      <c r="BT15" s="13">
        <v>25</v>
      </c>
      <c r="BU15" s="13">
        <v>55</v>
      </c>
      <c r="BV15" s="13">
        <v>0</v>
      </c>
      <c r="BW15" s="13">
        <v>0</v>
      </c>
      <c r="BX15" s="13">
        <v>80</v>
      </c>
      <c r="BY15" s="13"/>
      <c r="BZ15" s="13"/>
      <c r="CA15" s="13"/>
      <c r="CB15" s="13"/>
      <c r="CC15" s="13"/>
      <c r="CD15" s="13"/>
    </row>
    <row r="16" spans="1:82" x14ac:dyDescent="0.45">
      <c r="A16" t="s">
        <v>161</v>
      </c>
      <c r="B16" t="s">
        <v>162</v>
      </c>
      <c r="C16" s="13">
        <v>0</v>
      </c>
      <c r="D16" s="13">
        <v>0</v>
      </c>
      <c r="E16" s="13">
        <v>0</v>
      </c>
      <c r="F16" s="13">
        <v>0</v>
      </c>
      <c r="G16" s="13">
        <f t="shared" si="0"/>
        <v>0</v>
      </c>
      <c r="H16" s="13">
        <v>255</v>
      </c>
      <c r="I16" s="13">
        <v>0</v>
      </c>
      <c r="J16" s="13">
        <v>0</v>
      </c>
      <c r="K16" s="13">
        <v>255</v>
      </c>
      <c r="L16" s="13">
        <v>450</v>
      </c>
      <c r="M16" s="23">
        <f t="shared" si="1"/>
        <v>2.5460704373215452E-5</v>
      </c>
      <c r="N16" s="13">
        <v>0</v>
      </c>
      <c r="O16" s="13">
        <v>2450</v>
      </c>
      <c r="P16" s="13">
        <v>0</v>
      </c>
      <c r="Q16" s="13">
        <v>403</v>
      </c>
      <c r="R16" s="13">
        <v>3558</v>
      </c>
      <c r="S16" s="13">
        <f t="shared" si="2"/>
        <v>0</v>
      </c>
      <c r="T16" s="23">
        <f t="shared" si="3"/>
        <v>0</v>
      </c>
      <c r="U16" s="13">
        <f t="shared" si="4"/>
        <v>3813</v>
      </c>
      <c r="V16" s="13">
        <f t="shared" si="5"/>
        <v>3813</v>
      </c>
      <c r="W16" s="23">
        <f t="shared" si="6"/>
        <v>1.0937336947483056E-4</v>
      </c>
      <c r="X16" s="13">
        <f t="shared" si="7"/>
        <v>960</v>
      </c>
      <c r="Y16" s="23">
        <f t="shared" si="8"/>
        <v>3.5520521796465193E-5</v>
      </c>
      <c r="Z16" s="13">
        <v>0</v>
      </c>
      <c r="AA16" s="13">
        <v>0</v>
      </c>
      <c r="AB16" s="13">
        <v>0</v>
      </c>
      <c r="AC16" s="13">
        <v>0</v>
      </c>
      <c r="AD16" s="13">
        <v>0</v>
      </c>
      <c r="AE16" s="13">
        <v>0</v>
      </c>
      <c r="AF16" s="13">
        <v>0</v>
      </c>
      <c r="AG16" s="13">
        <v>0</v>
      </c>
      <c r="AH16" s="13">
        <f t="shared" si="9"/>
        <v>0</v>
      </c>
      <c r="AI16" s="23">
        <f t="shared" si="10"/>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c r="BC16" s="13">
        <v>285</v>
      </c>
      <c r="BD16" s="13"/>
      <c r="BE16" s="13">
        <v>0</v>
      </c>
      <c r="BF16" s="13">
        <v>0</v>
      </c>
      <c r="BG16" s="13">
        <v>285</v>
      </c>
      <c r="BH16" s="13">
        <v>0</v>
      </c>
      <c r="BI16" s="13">
        <v>40</v>
      </c>
      <c r="BJ16" s="13">
        <v>40</v>
      </c>
      <c r="BK16" s="13"/>
      <c r="BL16" s="13">
        <v>0</v>
      </c>
      <c r="BM16" s="13">
        <v>0</v>
      </c>
      <c r="BN16" s="13">
        <v>0</v>
      </c>
      <c r="BO16" s="13">
        <v>0</v>
      </c>
      <c r="BP16" s="13">
        <v>2125</v>
      </c>
      <c r="BQ16" s="13">
        <v>2450</v>
      </c>
      <c r="BR16" s="13">
        <v>0</v>
      </c>
      <c r="BS16" s="13"/>
      <c r="BT16" s="13">
        <v>50</v>
      </c>
      <c r="BU16" s="13">
        <v>30</v>
      </c>
      <c r="BV16" s="13">
        <v>0</v>
      </c>
      <c r="BW16" s="13">
        <v>0</v>
      </c>
      <c r="BX16" s="13">
        <v>80</v>
      </c>
      <c r="BY16" s="13"/>
      <c r="BZ16" s="13"/>
      <c r="CA16" s="13"/>
      <c r="CB16" s="13"/>
      <c r="CC16" s="13"/>
      <c r="CD16" s="13"/>
    </row>
    <row r="17" spans="1:82" x14ac:dyDescent="0.45">
      <c r="A17" t="s">
        <v>339</v>
      </c>
      <c r="B17" t="s">
        <v>340</v>
      </c>
      <c r="C17" s="13">
        <v>0</v>
      </c>
      <c r="D17" s="13">
        <v>0</v>
      </c>
      <c r="E17" s="13">
        <v>0</v>
      </c>
      <c r="F17" s="13">
        <v>0</v>
      </c>
      <c r="G17" s="13">
        <f t="shared" si="0"/>
        <v>0</v>
      </c>
      <c r="H17" s="13">
        <v>0</v>
      </c>
      <c r="I17" s="13">
        <v>0</v>
      </c>
      <c r="J17" s="13">
        <v>0</v>
      </c>
      <c r="K17" s="13">
        <v>0</v>
      </c>
      <c r="L17" s="13">
        <v>313</v>
      </c>
      <c r="M17" s="23">
        <f t="shared" si="1"/>
        <v>1.7709334375147636E-5</v>
      </c>
      <c r="N17" s="13">
        <v>0</v>
      </c>
      <c r="O17" s="13">
        <v>3</v>
      </c>
      <c r="P17" s="13">
        <v>0</v>
      </c>
      <c r="Q17" s="13">
        <v>0</v>
      </c>
      <c r="R17" s="13">
        <v>316</v>
      </c>
      <c r="S17" s="13">
        <f t="shared" si="2"/>
        <v>0</v>
      </c>
      <c r="T17" s="23">
        <f t="shared" si="3"/>
        <v>0</v>
      </c>
      <c r="U17" s="13">
        <f t="shared" si="4"/>
        <v>316</v>
      </c>
      <c r="V17" s="13">
        <f t="shared" si="5"/>
        <v>316</v>
      </c>
      <c r="W17" s="23">
        <f t="shared" si="6"/>
        <v>9.0642498699308832E-6</v>
      </c>
      <c r="X17" s="13">
        <f t="shared" si="7"/>
        <v>313</v>
      </c>
      <c r="Y17" s="23">
        <f t="shared" si="8"/>
        <v>1.1581170127389171E-5</v>
      </c>
      <c r="Z17" s="13"/>
      <c r="AA17" s="13"/>
      <c r="AB17" s="13"/>
      <c r="AC17" s="13"/>
      <c r="AD17" s="13"/>
      <c r="AE17" s="13"/>
      <c r="AF17" s="13"/>
      <c r="AG17" s="13"/>
      <c r="AH17" s="13">
        <f t="shared" si="9"/>
        <v>0</v>
      </c>
      <c r="AI17" s="23">
        <f t="shared" si="10"/>
        <v>0</v>
      </c>
      <c r="AJ17" s="13"/>
      <c r="AK17" s="13"/>
      <c r="AL17" s="13"/>
      <c r="AM17" s="13"/>
      <c r="AN17" s="13"/>
      <c r="AO17" s="13"/>
      <c r="AP17" s="13"/>
      <c r="AQ17" s="13"/>
      <c r="AR17" s="13">
        <v>0</v>
      </c>
      <c r="AS17" s="13"/>
      <c r="AT17" s="13"/>
      <c r="AU17" s="13"/>
      <c r="AV17" s="13"/>
      <c r="AW17" s="13">
        <v>0</v>
      </c>
      <c r="AX17" s="13"/>
      <c r="AY17" s="13"/>
      <c r="AZ17" s="13"/>
      <c r="BA17" s="13">
        <v>0</v>
      </c>
      <c r="BB17" s="13"/>
      <c r="BC17" s="13">
        <v>0</v>
      </c>
      <c r="BD17" s="13"/>
      <c r="BE17" s="13">
        <v>0</v>
      </c>
      <c r="BF17" s="13">
        <v>0</v>
      </c>
      <c r="BG17" s="13">
        <v>0</v>
      </c>
      <c r="BH17" s="13">
        <v>0</v>
      </c>
      <c r="BI17" s="13">
        <v>0</v>
      </c>
      <c r="BJ17" s="13">
        <v>0</v>
      </c>
      <c r="BK17" s="13"/>
      <c r="BL17" s="13">
        <v>0</v>
      </c>
      <c r="BM17" s="13">
        <v>0</v>
      </c>
      <c r="BN17" s="13">
        <v>0</v>
      </c>
      <c r="BO17" s="13">
        <v>0</v>
      </c>
      <c r="BP17" s="13">
        <v>3</v>
      </c>
      <c r="BQ17" s="13">
        <v>3</v>
      </c>
      <c r="BR17" s="13">
        <v>0</v>
      </c>
      <c r="BS17" s="13"/>
      <c r="BT17" s="13">
        <v>65</v>
      </c>
      <c r="BU17" s="13">
        <v>15</v>
      </c>
      <c r="BV17" s="13">
        <v>0</v>
      </c>
      <c r="BW17" s="13">
        <v>0</v>
      </c>
      <c r="BX17" s="13">
        <v>80</v>
      </c>
      <c r="BY17" s="13"/>
      <c r="BZ17" s="13"/>
      <c r="CA17" s="13"/>
      <c r="CB17" s="13"/>
      <c r="CC17" s="13"/>
      <c r="CD17" s="13"/>
    </row>
    <row r="18" spans="1:82" x14ac:dyDescent="0.45">
      <c r="A18" t="s">
        <v>489</v>
      </c>
      <c r="B18" t="s">
        <v>490</v>
      </c>
      <c r="C18" s="13">
        <v>0</v>
      </c>
      <c r="D18" s="13">
        <v>0</v>
      </c>
      <c r="E18" s="13">
        <v>0</v>
      </c>
      <c r="F18" s="13">
        <v>0</v>
      </c>
      <c r="G18" s="13">
        <f t="shared" si="0"/>
        <v>0</v>
      </c>
      <c r="H18" s="13">
        <v>0</v>
      </c>
      <c r="I18" s="13">
        <v>0</v>
      </c>
      <c r="J18" s="13">
        <v>0</v>
      </c>
      <c r="K18" s="13">
        <v>0</v>
      </c>
      <c r="L18" s="13">
        <v>760</v>
      </c>
      <c r="M18" s="23">
        <f t="shared" si="1"/>
        <v>4.3000300719208319E-5</v>
      </c>
      <c r="N18" s="13">
        <v>0</v>
      </c>
      <c r="O18" s="13">
        <v>5851</v>
      </c>
      <c r="P18" s="13">
        <v>3297</v>
      </c>
      <c r="Q18" s="13">
        <v>390</v>
      </c>
      <c r="R18" s="13">
        <v>10298</v>
      </c>
      <c r="S18" s="13">
        <f t="shared" si="2"/>
        <v>0</v>
      </c>
      <c r="T18" s="23">
        <f t="shared" si="3"/>
        <v>0</v>
      </c>
      <c r="U18" s="13">
        <f t="shared" si="4"/>
        <v>10298</v>
      </c>
      <c r="V18" s="13">
        <f t="shared" si="5"/>
        <v>10298</v>
      </c>
      <c r="W18" s="23">
        <f t="shared" si="6"/>
        <v>2.9539128215363362E-4</v>
      </c>
      <c r="X18" s="13">
        <f t="shared" si="7"/>
        <v>760</v>
      </c>
      <c r="Y18" s="23">
        <f t="shared" si="8"/>
        <v>2.8120413088868276E-5</v>
      </c>
      <c r="Z18" s="13"/>
      <c r="AA18" s="13"/>
      <c r="AB18" s="13"/>
      <c r="AC18" s="13"/>
      <c r="AD18" s="13"/>
      <c r="AE18" s="13"/>
      <c r="AF18" s="13"/>
      <c r="AG18" s="13"/>
      <c r="AH18" s="13">
        <f t="shared" si="9"/>
        <v>0</v>
      </c>
      <c r="AI18" s="23">
        <f t="shared" si="10"/>
        <v>0</v>
      </c>
      <c r="AJ18" s="13"/>
      <c r="AK18" s="13"/>
      <c r="AL18" s="13"/>
      <c r="AM18" s="13"/>
      <c r="AN18" s="13"/>
      <c r="AO18" s="13"/>
      <c r="AP18" s="13"/>
      <c r="AQ18" s="13"/>
      <c r="AR18" s="13">
        <v>0</v>
      </c>
      <c r="AS18" s="13"/>
      <c r="AT18" s="13"/>
      <c r="AU18" s="13"/>
      <c r="AV18" s="13"/>
      <c r="AW18" s="13">
        <v>0</v>
      </c>
      <c r="AX18" s="13"/>
      <c r="AY18" s="13"/>
      <c r="AZ18" s="13"/>
      <c r="BA18" s="13">
        <v>0</v>
      </c>
      <c r="BB18" s="13"/>
      <c r="BC18" s="13">
        <v>0</v>
      </c>
      <c r="BD18" s="13"/>
      <c r="BE18" s="13">
        <v>0</v>
      </c>
      <c r="BF18" s="13">
        <v>0</v>
      </c>
      <c r="BG18" s="13">
        <v>0</v>
      </c>
      <c r="BH18" s="13">
        <v>1121</v>
      </c>
      <c r="BI18" s="13">
        <v>774</v>
      </c>
      <c r="BJ18" s="13">
        <v>1895</v>
      </c>
      <c r="BK18" s="13"/>
      <c r="BL18" s="13">
        <v>0</v>
      </c>
      <c r="BM18" s="13">
        <v>0</v>
      </c>
      <c r="BN18" s="13">
        <v>0</v>
      </c>
      <c r="BO18" s="13">
        <v>0</v>
      </c>
      <c r="BP18" s="13">
        <v>3956</v>
      </c>
      <c r="BQ18" s="13">
        <v>5851</v>
      </c>
      <c r="BR18" s="13">
        <v>3297</v>
      </c>
      <c r="BS18" s="13"/>
      <c r="BT18" s="13">
        <v>45</v>
      </c>
      <c r="BU18" s="13">
        <v>30</v>
      </c>
      <c r="BV18" s="13">
        <v>0</v>
      </c>
      <c r="BW18" s="13">
        <v>0</v>
      </c>
      <c r="BX18" s="13">
        <v>80</v>
      </c>
      <c r="BY18" s="13"/>
      <c r="BZ18" s="13"/>
      <c r="CA18" s="13"/>
      <c r="CB18" s="13"/>
      <c r="CC18" s="13"/>
      <c r="CD18" s="13"/>
    </row>
    <row r="19" spans="1:82" x14ac:dyDescent="0.45">
      <c r="A19" t="s">
        <v>341</v>
      </c>
      <c r="B19" t="s">
        <v>342</v>
      </c>
      <c r="C19" s="13">
        <v>0</v>
      </c>
      <c r="D19" s="13">
        <v>0</v>
      </c>
      <c r="E19" s="13">
        <v>0</v>
      </c>
      <c r="F19" s="13">
        <v>0</v>
      </c>
      <c r="G19" s="13">
        <f t="shared" si="0"/>
        <v>0</v>
      </c>
      <c r="H19" s="13">
        <v>0</v>
      </c>
      <c r="I19" s="13">
        <v>0</v>
      </c>
      <c r="J19" s="13">
        <v>0</v>
      </c>
      <c r="K19" s="13">
        <v>0</v>
      </c>
      <c r="L19" s="13">
        <v>489</v>
      </c>
      <c r="M19" s="23">
        <f t="shared" si="1"/>
        <v>2.766729875222746E-5</v>
      </c>
      <c r="N19" s="13">
        <v>0</v>
      </c>
      <c r="O19" s="13">
        <v>188</v>
      </c>
      <c r="P19" s="13">
        <v>0</v>
      </c>
      <c r="Q19" s="13">
        <v>1</v>
      </c>
      <c r="R19" s="13">
        <v>678</v>
      </c>
      <c r="S19" s="13">
        <f t="shared" si="2"/>
        <v>0</v>
      </c>
      <c r="T19" s="23">
        <f t="shared" si="3"/>
        <v>0</v>
      </c>
      <c r="U19" s="13">
        <f t="shared" si="4"/>
        <v>678</v>
      </c>
      <c r="V19" s="13">
        <f t="shared" si="5"/>
        <v>678</v>
      </c>
      <c r="W19" s="23">
        <f t="shared" si="6"/>
        <v>1.94479791513074E-5</v>
      </c>
      <c r="X19" s="13">
        <f t="shared" si="7"/>
        <v>489</v>
      </c>
      <c r="Y19" s="23">
        <f t="shared" si="8"/>
        <v>1.8093265790074457E-5</v>
      </c>
      <c r="Z19" s="13">
        <v>0</v>
      </c>
      <c r="AA19" s="13">
        <v>0</v>
      </c>
      <c r="AB19" s="13">
        <v>0</v>
      </c>
      <c r="AC19" s="13">
        <v>0</v>
      </c>
      <c r="AD19" s="13">
        <v>0</v>
      </c>
      <c r="AE19" s="13">
        <v>0</v>
      </c>
      <c r="AF19" s="13">
        <v>0</v>
      </c>
      <c r="AG19" s="13">
        <v>0</v>
      </c>
      <c r="AH19" s="13">
        <f t="shared" si="9"/>
        <v>0</v>
      </c>
      <c r="AI19" s="23">
        <f t="shared" si="10"/>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c r="BC19" s="13">
        <v>0</v>
      </c>
      <c r="BD19" s="13"/>
      <c r="BE19" s="13">
        <v>0</v>
      </c>
      <c r="BF19" s="13">
        <v>0</v>
      </c>
      <c r="BG19" s="13">
        <v>0</v>
      </c>
      <c r="BH19" s="13">
        <v>178</v>
      </c>
      <c r="BI19" s="13">
        <v>0</v>
      </c>
      <c r="BJ19" s="13">
        <v>178</v>
      </c>
      <c r="BK19" s="13"/>
      <c r="BL19" s="13">
        <v>0</v>
      </c>
      <c r="BM19" s="13">
        <v>0</v>
      </c>
      <c r="BN19" s="13">
        <v>0</v>
      </c>
      <c r="BO19" s="13">
        <v>0</v>
      </c>
      <c r="BP19" s="13">
        <v>10</v>
      </c>
      <c r="BQ19" s="13">
        <v>188</v>
      </c>
      <c r="BR19" s="13">
        <v>0</v>
      </c>
      <c r="BS19" s="13"/>
      <c r="BT19" s="13">
        <v>35</v>
      </c>
      <c r="BU19" s="13">
        <v>50</v>
      </c>
      <c r="BV19" s="13">
        <v>0</v>
      </c>
      <c r="BW19" s="13">
        <v>5</v>
      </c>
      <c r="BX19" s="13">
        <v>85</v>
      </c>
      <c r="BY19" s="13"/>
      <c r="BZ19" s="13"/>
      <c r="CA19" s="13"/>
      <c r="CB19" s="13"/>
      <c r="CC19" s="13"/>
      <c r="CD19" s="13"/>
    </row>
    <row r="20" spans="1:82" x14ac:dyDescent="0.45">
      <c r="A20" t="s">
        <v>147</v>
      </c>
      <c r="B20" t="s">
        <v>148</v>
      </c>
      <c r="C20" s="13">
        <v>0</v>
      </c>
      <c r="D20" s="13">
        <v>0</v>
      </c>
      <c r="E20" s="13">
        <v>0</v>
      </c>
      <c r="F20" s="13">
        <v>0</v>
      </c>
      <c r="G20" s="13">
        <f t="shared" si="0"/>
        <v>0</v>
      </c>
      <c r="H20" s="13">
        <v>0</v>
      </c>
      <c r="I20" s="13">
        <v>0</v>
      </c>
      <c r="J20" s="13">
        <v>0</v>
      </c>
      <c r="K20" s="13">
        <v>0</v>
      </c>
      <c r="L20" s="13">
        <v>483</v>
      </c>
      <c r="M20" s="23">
        <f t="shared" si="1"/>
        <v>2.7327822693917918E-5</v>
      </c>
      <c r="N20" s="13">
        <v>0</v>
      </c>
      <c r="O20" s="13">
        <v>476</v>
      </c>
      <c r="P20" s="13">
        <v>1</v>
      </c>
      <c r="Q20" s="13">
        <v>0</v>
      </c>
      <c r="R20" s="13">
        <v>960</v>
      </c>
      <c r="S20" s="13">
        <f t="shared" si="2"/>
        <v>0</v>
      </c>
      <c r="T20" s="23">
        <f t="shared" si="3"/>
        <v>0</v>
      </c>
      <c r="U20" s="13">
        <f t="shared" si="4"/>
        <v>960</v>
      </c>
      <c r="V20" s="13">
        <f t="shared" si="5"/>
        <v>960</v>
      </c>
      <c r="W20" s="23">
        <f t="shared" si="6"/>
        <v>2.7536961630169769E-5</v>
      </c>
      <c r="X20" s="13">
        <f t="shared" si="7"/>
        <v>483</v>
      </c>
      <c r="Y20" s="23">
        <f t="shared" si="8"/>
        <v>1.7871262528846548E-5</v>
      </c>
      <c r="Z20" s="13"/>
      <c r="AA20" s="13"/>
      <c r="AB20" s="13"/>
      <c r="AC20" s="13"/>
      <c r="AD20" s="13"/>
      <c r="AE20" s="13"/>
      <c r="AF20" s="13"/>
      <c r="AG20" s="13"/>
      <c r="AH20" s="13">
        <f t="shared" si="9"/>
        <v>0</v>
      </c>
      <c r="AI20" s="23">
        <f t="shared" si="10"/>
        <v>0</v>
      </c>
      <c r="AJ20" s="13"/>
      <c r="AK20" s="13"/>
      <c r="AL20" s="13"/>
      <c r="AM20" s="13"/>
      <c r="AN20" s="13"/>
      <c r="AO20" s="13"/>
      <c r="AP20" s="13"/>
      <c r="AQ20" s="13"/>
      <c r="AR20" s="13">
        <v>0</v>
      </c>
      <c r="AS20" s="13"/>
      <c r="AT20" s="13"/>
      <c r="AU20" s="13"/>
      <c r="AV20" s="13"/>
      <c r="AW20" s="13">
        <v>0</v>
      </c>
      <c r="AX20" s="13"/>
      <c r="AY20" s="13"/>
      <c r="AZ20" s="13"/>
      <c r="BA20" s="13">
        <v>0</v>
      </c>
      <c r="BB20" s="13"/>
      <c r="BC20" s="13">
        <v>0</v>
      </c>
      <c r="BD20" s="13"/>
      <c r="BE20" s="13">
        <v>0</v>
      </c>
      <c r="BF20" s="13">
        <v>0</v>
      </c>
      <c r="BG20" s="13">
        <v>0</v>
      </c>
      <c r="BH20" s="13">
        <v>26</v>
      </c>
      <c r="BI20" s="13">
        <v>0</v>
      </c>
      <c r="BJ20" s="13">
        <v>26</v>
      </c>
      <c r="BK20" s="13"/>
      <c r="BL20" s="13">
        <v>0</v>
      </c>
      <c r="BM20" s="13">
        <v>0</v>
      </c>
      <c r="BN20" s="13">
        <v>133</v>
      </c>
      <c r="BO20" s="13">
        <v>0</v>
      </c>
      <c r="BP20" s="13">
        <v>317</v>
      </c>
      <c r="BQ20" s="13">
        <v>476</v>
      </c>
      <c r="BR20" s="13">
        <v>1</v>
      </c>
      <c r="BS20" s="13"/>
      <c r="BT20" s="13">
        <v>50</v>
      </c>
      <c r="BU20" s="13">
        <v>40</v>
      </c>
      <c r="BV20" s="13">
        <v>0</v>
      </c>
      <c r="BW20" s="13">
        <v>0</v>
      </c>
      <c r="BX20" s="13">
        <v>90</v>
      </c>
      <c r="BY20" s="13"/>
      <c r="BZ20" s="13"/>
      <c r="CA20" s="13"/>
      <c r="CB20" s="13"/>
      <c r="CC20" s="13"/>
      <c r="CD20" s="13"/>
    </row>
    <row r="21" spans="1:82" x14ac:dyDescent="0.45">
      <c r="A21" t="s">
        <v>337</v>
      </c>
      <c r="B21" t="s">
        <v>338</v>
      </c>
      <c r="C21" s="13">
        <v>0</v>
      </c>
      <c r="D21" s="13">
        <v>0</v>
      </c>
      <c r="E21" s="13">
        <v>0</v>
      </c>
      <c r="F21" s="13">
        <v>0</v>
      </c>
      <c r="G21" s="13">
        <f t="shared" si="0"/>
        <v>0</v>
      </c>
      <c r="H21" s="13">
        <v>0</v>
      </c>
      <c r="I21" s="13">
        <v>0</v>
      </c>
      <c r="J21" s="13">
        <v>0</v>
      </c>
      <c r="K21" s="13">
        <v>0</v>
      </c>
      <c r="L21" s="13">
        <v>368</v>
      </c>
      <c r="M21" s="23">
        <f t="shared" si="1"/>
        <v>2.082119824298508E-5</v>
      </c>
      <c r="N21" s="13">
        <v>0</v>
      </c>
      <c r="O21" s="13">
        <v>63</v>
      </c>
      <c r="P21" s="13">
        <v>0</v>
      </c>
      <c r="Q21" s="13">
        <v>97</v>
      </c>
      <c r="R21" s="13">
        <v>528</v>
      </c>
      <c r="S21" s="13">
        <f t="shared" si="2"/>
        <v>0</v>
      </c>
      <c r="T21" s="23">
        <f t="shared" si="3"/>
        <v>0</v>
      </c>
      <c r="U21" s="13">
        <f t="shared" si="4"/>
        <v>528</v>
      </c>
      <c r="V21" s="13">
        <f t="shared" si="5"/>
        <v>528</v>
      </c>
      <c r="W21" s="23">
        <f t="shared" si="6"/>
        <v>1.5145328896593374E-5</v>
      </c>
      <c r="X21" s="13">
        <f t="shared" si="7"/>
        <v>368</v>
      </c>
      <c r="Y21" s="23">
        <f t="shared" si="8"/>
        <v>1.3616200021978323E-5</v>
      </c>
      <c r="Z21" s="13"/>
      <c r="AA21" s="13"/>
      <c r="AB21" s="13"/>
      <c r="AC21" s="13"/>
      <c r="AD21" s="13"/>
      <c r="AE21" s="13"/>
      <c r="AF21" s="13"/>
      <c r="AG21" s="13"/>
      <c r="AH21" s="13">
        <f t="shared" si="9"/>
        <v>0</v>
      </c>
      <c r="AI21" s="23">
        <f t="shared" si="10"/>
        <v>0</v>
      </c>
      <c r="AJ21" s="13"/>
      <c r="AK21" s="13"/>
      <c r="AL21" s="13"/>
      <c r="AM21" s="13"/>
      <c r="AN21" s="13"/>
      <c r="AO21" s="13"/>
      <c r="AP21" s="13"/>
      <c r="AQ21" s="13"/>
      <c r="AR21" s="13">
        <v>0</v>
      </c>
      <c r="AS21" s="13"/>
      <c r="AT21" s="13"/>
      <c r="AU21" s="13"/>
      <c r="AV21" s="13"/>
      <c r="AW21" s="13">
        <v>0</v>
      </c>
      <c r="AX21" s="13"/>
      <c r="AY21" s="13"/>
      <c r="AZ21" s="13"/>
      <c r="BA21" s="13">
        <v>0</v>
      </c>
      <c r="BB21" s="13"/>
      <c r="BC21" s="13">
        <v>0</v>
      </c>
      <c r="BD21" s="13"/>
      <c r="BE21" s="13">
        <v>0</v>
      </c>
      <c r="BF21" s="13">
        <v>60</v>
      </c>
      <c r="BG21" s="13">
        <v>60</v>
      </c>
      <c r="BH21" s="13">
        <v>0</v>
      </c>
      <c r="BI21" s="13">
        <v>0</v>
      </c>
      <c r="BJ21" s="13">
        <v>0</v>
      </c>
      <c r="BK21" s="13"/>
      <c r="BL21" s="13">
        <v>0</v>
      </c>
      <c r="BM21" s="13">
        <v>0</v>
      </c>
      <c r="BN21" s="13">
        <v>0</v>
      </c>
      <c r="BO21" s="13">
        <v>0</v>
      </c>
      <c r="BP21" s="13">
        <v>3</v>
      </c>
      <c r="BQ21" s="13">
        <v>63</v>
      </c>
      <c r="BR21" s="13">
        <v>0</v>
      </c>
      <c r="BS21" s="13"/>
      <c r="BT21" s="13">
        <v>25</v>
      </c>
      <c r="BU21" s="13">
        <v>65</v>
      </c>
      <c r="BV21" s="13">
        <v>0</v>
      </c>
      <c r="BW21" s="13">
        <v>0</v>
      </c>
      <c r="BX21" s="13">
        <v>90</v>
      </c>
      <c r="BY21" s="13"/>
      <c r="BZ21" s="13"/>
      <c r="CA21" s="13"/>
      <c r="CB21" s="13"/>
      <c r="CC21" s="13"/>
      <c r="CD21" s="13"/>
    </row>
    <row r="22" spans="1:82" x14ac:dyDescent="0.45">
      <c r="A22" t="s">
        <v>329</v>
      </c>
      <c r="B22" t="s">
        <v>330</v>
      </c>
      <c r="C22" s="13">
        <v>0</v>
      </c>
      <c r="D22" s="13">
        <v>0</v>
      </c>
      <c r="E22" s="13">
        <v>0</v>
      </c>
      <c r="F22" s="13">
        <v>0</v>
      </c>
      <c r="G22" s="13">
        <f t="shared" si="0"/>
        <v>0</v>
      </c>
      <c r="H22" s="13">
        <v>0</v>
      </c>
      <c r="I22" s="13">
        <v>0</v>
      </c>
      <c r="J22" s="13">
        <v>0</v>
      </c>
      <c r="K22" s="13">
        <v>0</v>
      </c>
      <c r="L22" s="13">
        <v>313</v>
      </c>
      <c r="M22" s="23">
        <f t="shared" si="1"/>
        <v>1.7709334375147636E-5</v>
      </c>
      <c r="N22" s="13">
        <v>0</v>
      </c>
      <c r="O22" s="13">
        <v>1009</v>
      </c>
      <c r="P22" s="13">
        <v>0</v>
      </c>
      <c r="Q22" s="13">
        <v>0</v>
      </c>
      <c r="R22" s="13">
        <v>1322</v>
      </c>
      <c r="S22" s="13">
        <f t="shared" si="2"/>
        <v>0</v>
      </c>
      <c r="T22" s="23">
        <f t="shared" si="3"/>
        <v>0</v>
      </c>
      <c r="U22" s="13">
        <f t="shared" si="4"/>
        <v>1322</v>
      </c>
      <c r="V22" s="13">
        <f t="shared" si="5"/>
        <v>1322</v>
      </c>
      <c r="W22" s="23">
        <f t="shared" si="6"/>
        <v>3.7920690911546287E-5</v>
      </c>
      <c r="X22" s="13">
        <f t="shared" si="7"/>
        <v>313</v>
      </c>
      <c r="Y22" s="23">
        <f t="shared" si="8"/>
        <v>1.1581170127389171E-5</v>
      </c>
      <c r="Z22" s="13"/>
      <c r="AA22" s="13"/>
      <c r="AB22" s="13"/>
      <c r="AC22" s="13"/>
      <c r="AD22" s="13"/>
      <c r="AE22" s="13"/>
      <c r="AF22" s="13"/>
      <c r="AG22" s="13"/>
      <c r="AH22" s="13">
        <f t="shared" si="9"/>
        <v>0</v>
      </c>
      <c r="AI22" s="23">
        <f t="shared" si="10"/>
        <v>0</v>
      </c>
      <c r="AJ22" s="13"/>
      <c r="AK22" s="13"/>
      <c r="AL22" s="13"/>
      <c r="AM22" s="13"/>
      <c r="AN22" s="13"/>
      <c r="AO22" s="13"/>
      <c r="AP22" s="13"/>
      <c r="AQ22" s="13"/>
      <c r="AR22" s="13">
        <v>0</v>
      </c>
      <c r="AS22" s="13"/>
      <c r="AT22" s="13"/>
      <c r="AU22" s="13"/>
      <c r="AV22" s="13"/>
      <c r="AW22" s="13">
        <v>0</v>
      </c>
      <c r="AX22" s="13"/>
      <c r="AY22" s="13"/>
      <c r="AZ22" s="13"/>
      <c r="BA22" s="13">
        <v>0</v>
      </c>
      <c r="BB22" s="13"/>
      <c r="BC22" s="13">
        <v>0</v>
      </c>
      <c r="BD22" s="13"/>
      <c r="BE22" s="13">
        <v>0</v>
      </c>
      <c r="BF22" s="13">
        <v>0</v>
      </c>
      <c r="BG22" s="13">
        <v>0</v>
      </c>
      <c r="BH22" s="13">
        <v>0</v>
      </c>
      <c r="BI22" s="13">
        <v>0</v>
      </c>
      <c r="BJ22" s="13">
        <v>0</v>
      </c>
      <c r="BK22" s="13"/>
      <c r="BL22" s="13">
        <v>0</v>
      </c>
      <c r="BM22" s="13">
        <v>0</v>
      </c>
      <c r="BN22" s="13">
        <v>0</v>
      </c>
      <c r="BO22" s="13">
        <v>0</v>
      </c>
      <c r="BP22" s="13">
        <v>1009</v>
      </c>
      <c r="BQ22" s="13">
        <v>1009</v>
      </c>
      <c r="BR22" s="13">
        <v>0</v>
      </c>
      <c r="BS22" s="13"/>
      <c r="BT22" s="13">
        <v>65</v>
      </c>
      <c r="BU22" s="13">
        <v>45</v>
      </c>
      <c r="BV22" s="13">
        <v>0</v>
      </c>
      <c r="BW22" s="13">
        <v>0</v>
      </c>
      <c r="BX22" s="13">
        <v>110</v>
      </c>
      <c r="BY22" s="13"/>
      <c r="BZ22" s="13"/>
      <c r="CA22" s="13"/>
      <c r="CB22" s="13"/>
      <c r="CC22" s="13"/>
      <c r="CD22" s="13"/>
    </row>
    <row r="23" spans="1:82" x14ac:dyDescent="0.45">
      <c r="A23" t="s">
        <v>307</v>
      </c>
      <c r="B23" t="s">
        <v>308</v>
      </c>
      <c r="C23" s="13">
        <v>0</v>
      </c>
      <c r="D23" s="13">
        <v>0</v>
      </c>
      <c r="E23" s="13">
        <v>0</v>
      </c>
      <c r="F23" s="13">
        <v>0</v>
      </c>
      <c r="G23" s="13">
        <f t="shared" si="0"/>
        <v>0</v>
      </c>
      <c r="H23" s="13">
        <v>0</v>
      </c>
      <c r="I23" s="13">
        <v>0</v>
      </c>
      <c r="J23" s="13">
        <v>0</v>
      </c>
      <c r="K23" s="13">
        <v>0</v>
      </c>
      <c r="L23" s="13">
        <v>584</v>
      </c>
      <c r="M23" s="23">
        <f t="shared" si="1"/>
        <v>3.3042336342128499E-5</v>
      </c>
      <c r="N23" s="13">
        <v>0</v>
      </c>
      <c r="O23" s="13">
        <v>0</v>
      </c>
      <c r="P23" s="13">
        <v>0</v>
      </c>
      <c r="Q23" s="13">
        <v>0</v>
      </c>
      <c r="R23" s="13">
        <v>584</v>
      </c>
      <c r="S23" s="13">
        <f t="shared" si="2"/>
        <v>0</v>
      </c>
      <c r="T23" s="23">
        <f t="shared" si="3"/>
        <v>0</v>
      </c>
      <c r="U23" s="13">
        <f t="shared" si="4"/>
        <v>584</v>
      </c>
      <c r="V23" s="13">
        <f t="shared" si="5"/>
        <v>584</v>
      </c>
      <c r="W23" s="23">
        <f t="shared" si="6"/>
        <v>1.6751651658353279E-5</v>
      </c>
      <c r="X23" s="13">
        <f t="shared" si="7"/>
        <v>584</v>
      </c>
      <c r="Y23" s="23">
        <f t="shared" si="8"/>
        <v>2.1608317426182992E-5</v>
      </c>
      <c r="Z23" s="13"/>
      <c r="AA23" s="13"/>
      <c r="AB23" s="13"/>
      <c r="AC23" s="13"/>
      <c r="AD23" s="13"/>
      <c r="AE23" s="13"/>
      <c r="AF23" s="13"/>
      <c r="AG23" s="13"/>
      <c r="AH23" s="13">
        <f t="shared" si="9"/>
        <v>0</v>
      </c>
      <c r="AI23" s="23">
        <f t="shared" si="10"/>
        <v>0</v>
      </c>
      <c r="AJ23" s="13"/>
      <c r="AK23" s="13"/>
      <c r="AL23" s="13"/>
      <c r="AM23" s="13"/>
      <c r="AN23" s="13"/>
      <c r="AO23" s="13"/>
      <c r="AP23" s="13"/>
      <c r="AQ23" s="13"/>
      <c r="AR23" s="13">
        <v>0</v>
      </c>
      <c r="AS23" s="13"/>
      <c r="AT23" s="13"/>
      <c r="AU23" s="13"/>
      <c r="AV23" s="13"/>
      <c r="AW23" s="13">
        <v>0</v>
      </c>
      <c r="AX23" s="13"/>
      <c r="AY23" s="13"/>
      <c r="AZ23" s="13"/>
      <c r="BA23" s="13">
        <v>0</v>
      </c>
      <c r="BB23" s="13"/>
      <c r="BC23" s="13">
        <v>0</v>
      </c>
      <c r="BD23" s="13"/>
      <c r="BE23" s="13">
        <v>0</v>
      </c>
      <c r="BF23" s="13">
        <v>0</v>
      </c>
      <c r="BG23" s="13">
        <v>0</v>
      </c>
      <c r="BH23" s="13">
        <v>0</v>
      </c>
      <c r="BI23" s="13">
        <v>0</v>
      </c>
      <c r="BJ23" s="13">
        <v>0</v>
      </c>
      <c r="BK23" s="13"/>
      <c r="BL23" s="13">
        <v>0</v>
      </c>
      <c r="BM23" s="13">
        <v>0</v>
      </c>
      <c r="BN23" s="13">
        <v>0</v>
      </c>
      <c r="BO23" s="13">
        <v>0</v>
      </c>
      <c r="BP23" s="13">
        <v>0</v>
      </c>
      <c r="BQ23" s="13">
        <v>0</v>
      </c>
      <c r="BR23" s="13">
        <v>0</v>
      </c>
      <c r="BS23" s="13"/>
      <c r="BT23" s="13">
        <v>60</v>
      </c>
      <c r="BU23" s="13">
        <v>60</v>
      </c>
      <c r="BV23" s="13">
        <v>0</v>
      </c>
      <c r="BW23" s="13">
        <v>0</v>
      </c>
      <c r="BX23" s="13">
        <v>120</v>
      </c>
      <c r="BY23" s="13"/>
      <c r="BZ23" s="13"/>
      <c r="CA23" s="13"/>
      <c r="CB23" s="13"/>
      <c r="CC23" s="13"/>
      <c r="CD23" s="13"/>
    </row>
    <row r="24" spans="1:82" x14ac:dyDescent="0.45">
      <c r="A24" t="s">
        <v>385</v>
      </c>
      <c r="B24" t="s">
        <v>386</v>
      </c>
      <c r="C24" s="13">
        <v>0</v>
      </c>
      <c r="D24" s="13">
        <v>0</v>
      </c>
      <c r="E24" s="13">
        <v>0</v>
      </c>
      <c r="F24" s="13">
        <v>0</v>
      </c>
      <c r="G24" s="13">
        <f t="shared" si="0"/>
        <v>0</v>
      </c>
      <c r="H24" s="13">
        <v>0</v>
      </c>
      <c r="I24" s="13">
        <v>0</v>
      </c>
      <c r="J24" s="13">
        <v>0</v>
      </c>
      <c r="K24" s="13">
        <v>0</v>
      </c>
      <c r="L24" s="13">
        <v>1036</v>
      </c>
      <c r="M24" s="23">
        <f t="shared" si="1"/>
        <v>5.8616199401447132E-5</v>
      </c>
      <c r="N24" s="13">
        <v>0</v>
      </c>
      <c r="O24" s="13">
        <v>9350</v>
      </c>
      <c r="P24" s="13">
        <v>113</v>
      </c>
      <c r="Q24" s="13">
        <v>922</v>
      </c>
      <c r="R24" s="13">
        <v>11421</v>
      </c>
      <c r="S24" s="13">
        <f t="shared" si="2"/>
        <v>0</v>
      </c>
      <c r="T24" s="23">
        <f t="shared" si="3"/>
        <v>0</v>
      </c>
      <c r="U24" s="13">
        <f t="shared" si="4"/>
        <v>11421</v>
      </c>
      <c r="V24" s="13">
        <f t="shared" si="5"/>
        <v>11421</v>
      </c>
      <c r="W24" s="23">
        <f t="shared" si="6"/>
        <v>3.2760379039392597E-4</v>
      </c>
      <c r="X24" s="13">
        <f t="shared" si="7"/>
        <v>1036</v>
      </c>
      <c r="Y24" s="23">
        <f t="shared" si="8"/>
        <v>3.8332563105352018E-5</v>
      </c>
      <c r="Z24" s="13"/>
      <c r="AA24" s="13"/>
      <c r="AB24" s="13"/>
      <c r="AC24" s="13"/>
      <c r="AD24" s="13"/>
      <c r="AE24" s="13"/>
      <c r="AF24" s="13"/>
      <c r="AG24" s="13"/>
      <c r="AH24" s="13">
        <f t="shared" si="9"/>
        <v>0</v>
      </c>
      <c r="AI24" s="23">
        <f t="shared" si="10"/>
        <v>0</v>
      </c>
      <c r="AJ24" s="13"/>
      <c r="AK24" s="13"/>
      <c r="AL24" s="13"/>
      <c r="AM24" s="13"/>
      <c r="AN24" s="13"/>
      <c r="AO24" s="13"/>
      <c r="AP24" s="13"/>
      <c r="AQ24" s="13"/>
      <c r="AR24" s="13">
        <v>0</v>
      </c>
      <c r="AS24" s="13"/>
      <c r="AT24" s="13"/>
      <c r="AU24" s="13"/>
      <c r="AV24" s="13"/>
      <c r="AW24" s="13">
        <v>0</v>
      </c>
      <c r="AX24" s="13"/>
      <c r="AY24" s="13"/>
      <c r="AZ24" s="13"/>
      <c r="BA24" s="13">
        <v>0</v>
      </c>
      <c r="BB24" s="13"/>
      <c r="BC24" s="13">
        <v>0</v>
      </c>
      <c r="BD24" s="13"/>
      <c r="BE24" s="13">
        <v>0</v>
      </c>
      <c r="BF24" s="13">
        <v>0</v>
      </c>
      <c r="BG24" s="13">
        <v>0</v>
      </c>
      <c r="BH24" s="13">
        <v>585</v>
      </c>
      <c r="BI24" s="13">
        <v>0</v>
      </c>
      <c r="BJ24" s="13">
        <v>585</v>
      </c>
      <c r="BK24" s="13"/>
      <c r="BL24" s="13">
        <v>0</v>
      </c>
      <c r="BM24" s="13">
        <v>0</v>
      </c>
      <c r="BN24" s="13">
        <v>0</v>
      </c>
      <c r="BO24" s="13">
        <v>0</v>
      </c>
      <c r="BP24" s="13">
        <v>8765</v>
      </c>
      <c r="BQ24" s="13">
        <v>9350</v>
      </c>
      <c r="BR24" s="13">
        <v>113</v>
      </c>
      <c r="BS24" s="13"/>
      <c r="BT24" s="13">
        <v>20</v>
      </c>
      <c r="BU24" s="13">
        <v>110</v>
      </c>
      <c r="BV24" s="13">
        <v>0</v>
      </c>
      <c r="BW24" s="13">
        <v>0</v>
      </c>
      <c r="BX24" s="13">
        <v>130</v>
      </c>
      <c r="BY24" s="13"/>
      <c r="BZ24" s="13"/>
      <c r="CA24" s="13"/>
      <c r="CB24" s="13"/>
      <c r="CC24" s="13"/>
      <c r="CD24" s="13"/>
    </row>
    <row r="25" spans="1:82" x14ac:dyDescent="0.45">
      <c r="A25" t="s">
        <v>349</v>
      </c>
      <c r="B25" t="s">
        <v>350</v>
      </c>
      <c r="C25" s="13">
        <v>0</v>
      </c>
      <c r="D25" s="13">
        <v>0</v>
      </c>
      <c r="E25" s="13">
        <v>0</v>
      </c>
      <c r="F25" s="13">
        <v>0</v>
      </c>
      <c r="G25" s="13">
        <f t="shared" si="0"/>
        <v>0</v>
      </c>
      <c r="H25" s="13">
        <v>0</v>
      </c>
      <c r="I25" s="13">
        <v>0</v>
      </c>
      <c r="J25" s="13">
        <v>0</v>
      </c>
      <c r="K25" s="13">
        <v>0</v>
      </c>
      <c r="L25" s="13">
        <v>1177</v>
      </c>
      <c r="M25" s="23">
        <f t="shared" si="1"/>
        <v>6.6593886771721311E-5</v>
      </c>
      <c r="N25" s="13">
        <v>0</v>
      </c>
      <c r="O25" s="13">
        <v>212</v>
      </c>
      <c r="P25" s="13">
        <v>1</v>
      </c>
      <c r="Q25" s="13">
        <v>2</v>
      </c>
      <c r="R25" s="13">
        <v>1392</v>
      </c>
      <c r="S25" s="13">
        <f t="shared" si="2"/>
        <v>0</v>
      </c>
      <c r="T25" s="23">
        <f t="shared" si="3"/>
        <v>0</v>
      </c>
      <c r="U25" s="13">
        <f t="shared" si="4"/>
        <v>1392</v>
      </c>
      <c r="V25" s="13">
        <f t="shared" si="5"/>
        <v>1392</v>
      </c>
      <c r="W25" s="23">
        <f t="shared" si="6"/>
        <v>3.9928594363746169E-5</v>
      </c>
      <c r="X25" s="13">
        <f t="shared" si="7"/>
        <v>1177</v>
      </c>
      <c r="Y25" s="23">
        <f t="shared" si="8"/>
        <v>4.3549639744207844E-5</v>
      </c>
      <c r="Z25" s="13"/>
      <c r="AA25" s="13"/>
      <c r="AB25" s="13"/>
      <c r="AC25" s="13"/>
      <c r="AD25" s="13"/>
      <c r="AE25" s="13"/>
      <c r="AF25" s="13"/>
      <c r="AG25" s="13"/>
      <c r="AH25" s="13">
        <f t="shared" si="9"/>
        <v>0</v>
      </c>
      <c r="AI25" s="23">
        <f t="shared" si="10"/>
        <v>0</v>
      </c>
      <c r="AJ25" s="13"/>
      <c r="AK25" s="13"/>
      <c r="AL25" s="13"/>
      <c r="AM25" s="13"/>
      <c r="AN25" s="13"/>
      <c r="AO25" s="13"/>
      <c r="AP25" s="13"/>
      <c r="AQ25" s="13"/>
      <c r="AR25" s="13">
        <v>0</v>
      </c>
      <c r="AS25" s="13"/>
      <c r="AT25" s="13"/>
      <c r="AU25" s="13"/>
      <c r="AV25" s="13"/>
      <c r="AW25" s="13">
        <v>0</v>
      </c>
      <c r="AX25" s="13"/>
      <c r="AY25" s="13"/>
      <c r="AZ25" s="13"/>
      <c r="BA25" s="13">
        <v>0</v>
      </c>
      <c r="BB25" s="13"/>
      <c r="BC25" s="13">
        <v>0</v>
      </c>
      <c r="BD25" s="13"/>
      <c r="BE25" s="13">
        <v>0</v>
      </c>
      <c r="BF25" s="13">
        <v>0</v>
      </c>
      <c r="BG25" s="13">
        <v>0</v>
      </c>
      <c r="BH25" s="13">
        <v>0</v>
      </c>
      <c r="BI25" s="13">
        <v>0</v>
      </c>
      <c r="BJ25" s="13">
        <v>0</v>
      </c>
      <c r="BK25" s="13"/>
      <c r="BL25" s="13">
        <v>0</v>
      </c>
      <c r="BM25" s="13">
        <v>0</v>
      </c>
      <c r="BN25" s="13">
        <v>0</v>
      </c>
      <c r="BO25" s="13">
        <v>0</v>
      </c>
      <c r="BP25" s="13">
        <v>212</v>
      </c>
      <c r="BQ25" s="13">
        <v>212</v>
      </c>
      <c r="BR25" s="13">
        <v>1</v>
      </c>
      <c r="BS25" s="13"/>
      <c r="BT25" s="13">
        <v>110</v>
      </c>
      <c r="BU25" s="13">
        <v>25</v>
      </c>
      <c r="BV25" s="13">
        <v>0</v>
      </c>
      <c r="BW25" s="13">
        <v>0</v>
      </c>
      <c r="BX25" s="13">
        <v>140</v>
      </c>
      <c r="BY25" s="13"/>
      <c r="BZ25" s="13"/>
      <c r="CA25" s="13"/>
      <c r="CB25" s="13"/>
      <c r="CC25" s="13"/>
      <c r="CD25" s="13"/>
    </row>
    <row r="26" spans="1:82" x14ac:dyDescent="0.45">
      <c r="A26" t="s">
        <v>407</v>
      </c>
      <c r="B26" t="s">
        <v>408</v>
      </c>
      <c r="C26" s="13">
        <v>0</v>
      </c>
      <c r="D26" s="13">
        <v>0</v>
      </c>
      <c r="E26" s="13">
        <v>0</v>
      </c>
      <c r="F26" s="13">
        <v>0</v>
      </c>
      <c r="G26" s="13">
        <f t="shared" si="0"/>
        <v>0</v>
      </c>
      <c r="H26" s="13">
        <v>0</v>
      </c>
      <c r="I26" s="13">
        <v>0</v>
      </c>
      <c r="J26" s="13">
        <v>0</v>
      </c>
      <c r="K26" s="13">
        <v>0</v>
      </c>
      <c r="L26" s="13">
        <v>825</v>
      </c>
      <c r="M26" s="23">
        <f t="shared" si="1"/>
        <v>4.6677958017561664E-5</v>
      </c>
      <c r="N26" s="13">
        <v>0</v>
      </c>
      <c r="O26" s="13">
        <v>23025</v>
      </c>
      <c r="P26" s="13">
        <v>32</v>
      </c>
      <c r="Q26" s="13">
        <v>48</v>
      </c>
      <c r="R26" s="13">
        <v>23930</v>
      </c>
      <c r="S26" s="13">
        <f t="shared" si="2"/>
        <v>0</v>
      </c>
      <c r="T26" s="23">
        <f t="shared" si="3"/>
        <v>0</v>
      </c>
      <c r="U26" s="13">
        <f t="shared" si="4"/>
        <v>23930</v>
      </c>
      <c r="V26" s="13">
        <f t="shared" si="5"/>
        <v>23930</v>
      </c>
      <c r="W26" s="23">
        <f t="shared" si="6"/>
        <v>6.8641613730204443E-4</v>
      </c>
      <c r="X26" s="13">
        <f t="shared" si="7"/>
        <v>825</v>
      </c>
      <c r="Y26" s="23">
        <f t="shared" si="8"/>
        <v>3.0525448418837276E-5</v>
      </c>
      <c r="Z26" s="13"/>
      <c r="AA26" s="13"/>
      <c r="AB26" s="13"/>
      <c r="AC26" s="13"/>
      <c r="AD26" s="13"/>
      <c r="AE26" s="13"/>
      <c r="AF26" s="13"/>
      <c r="AG26" s="13"/>
      <c r="AH26" s="13">
        <f t="shared" si="9"/>
        <v>0</v>
      </c>
      <c r="AI26" s="23">
        <f t="shared" si="10"/>
        <v>0</v>
      </c>
      <c r="AJ26" s="13"/>
      <c r="AK26" s="13"/>
      <c r="AL26" s="13"/>
      <c r="AM26" s="13"/>
      <c r="AN26" s="13"/>
      <c r="AO26" s="13"/>
      <c r="AP26" s="13"/>
      <c r="AQ26" s="13"/>
      <c r="AR26" s="13">
        <v>0</v>
      </c>
      <c r="AS26" s="13"/>
      <c r="AT26" s="13"/>
      <c r="AU26" s="13"/>
      <c r="AV26" s="13"/>
      <c r="AW26" s="13">
        <v>0</v>
      </c>
      <c r="AX26" s="13"/>
      <c r="AY26" s="13"/>
      <c r="AZ26" s="13"/>
      <c r="BA26" s="13">
        <v>0</v>
      </c>
      <c r="BB26" s="13"/>
      <c r="BC26" s="13">
        <v>0</v>
      </c>
      <c r="BD26" s="13"/>
      <c r="BE26" s="13">
        <v>0</v>
      </c>
      <c r="BF26" s="13">
        <v>0</v>
      </c>
      <c r="BG26" s="13">
        <v>0</v>
      </c>
      <c r="BH26" s="13">
        <v>0</v>
      </c>
      <c r="BI26" s="13">
        <v>0</v>
      </c>
      <c r="BJ26" s="13">
        <v>0</v>
      </c>
      <c r="BK26" s="13"/>
      <c r="BL26" s="13">
        <v>0</v>
      </c>
      <c r="BM26" s="13">
        <v>0</v>
      </c>
      <c r="BN26" s="13">
        <v>0</v>
      </c>
      <c r="BO26" s="13">
        <v>0</v>
      </c>
      <c r="BP26" s="13">
        <v>23025</v>
      </c>
      <c r="BQ26" s="13">
        <v>23025</v>
      </c>
      <c r="BR26" s="13">
        <v>32</v>
      </c>
      <c r="BS26" s="13"/>
      <c r="BT26" s="13">
        <v>135</v>
      </c>
      <c r="BU26" s="13">
        <v>0</v>
      </c>
      <c r="BV26" s="13">
        <v>0</v>
      </c>
      <c r="BW26" s="13">
        <v>0</v>
      </c>
      <c r="BX26" s="13">
        <v>140</v>
      </c>
      <c r="BY26" s="13"/>
      <c r="BZ26" s="13"/>
      <c r="CA26" s="13"/>
      <c r="CB26" s="13"/>
      <c r="CC26" s="13"/>
      <c r="CD26" s="13"/>
    </row>
    <row r="27" spans="1:82" x14ac:dyDescent="0.45">
      <c r="A27" t="s">
        <v>297</v>
      </c>
      <c r="B27" t="s">
        <v>298</v>
      </c>
      <c r="C27" s="13">
        <v>0</v>
      </c>
      <c r="D27" s="13">
        <v>0</v>
      </c>
      <c r="E27" s="13">
        <v>0</v>
      </c>
      <c r="F27" s="13">
        <v>0</v>
      </c>
      <c r="G27" s="13">
        <f t="shared" si="0"/>
        <v>0</v>
      </c>
      <c r="H27" s="13">
        <v>0</v>
      </c>
      <c r="I27" s="13">
        <v>0</v>
      </c>
      <c r="J27" s="13">
        <v>0</v>
      </c>
      <c r="K27" s="13">
        <v>0</v>
      </c>
      <c r="L27" s="13">
        <v>1881</v>
      </c>
      <c r="M27" s="23">
        <f t="shared" si="1"/>
        <v>1.0642574428004059E-4</v>
      </c>
      <c r="N27" s="13">
        <v>0</v>
      </c>
      <c r="O27" s="13">
        <v>44</v>
      </c>
      <c r="P27" s="13">
        <v>22</v>
      </c>
      <c r="Q27" s="13">
        <v>1003</v>
      </c>
      <c r="R27" s="13">
        <v>2950</v>
      </c>
      <c r="S27" s="13">
        <f t="shared" si="2"/>
        <v>0</v>
      </c>
      <c r="T27" s="23">
        <f t="shared" si="3"/>
        <v>0</v>
      </c>
      <c r="U27" s="13">
        <f t="shared" si="4"/>
        <v>2950</v>
      </c>
      <c r="V27" s="13">
        <f t="shared" si="5"/>
        <v>2950</v>
      </c>
      <c r="W27" s="23">
        <f t="shared" si="6"/>
        <v>8.4618788342709196E-5</v>
      </c>
      <c r="X27" s="13">
        <f t="shared" si="7"/>
        <v>1881</v>
      </c>
      <c r="Y27" s="23">
        <f t="shared" si="8"/>
        <v>6.959802239494898E-5</v>
      </c>
      <c r="Z27" s="13"/>
      <c r="AA27" s="13"/>
      <c r="AB27" s="13"/>
      <c r="AC27" s="13"/>
      <c r="AD27" s="13"/>
      <c r="AE27" s="13"/>
      <c r="AF27" s="13"/>
      <c r="AG27" s="13"/>
      <c r="AH27" s="13">
        <f t="shared" si="9"/>
        <v>0</v>
      </c>
      <c r="AI27" s="23">
        <f t="shared" si="10"/>
        <v>0</v>
      </c>
      <c r="AJ27" s="13"/>
      <c r="AK27" s="13"/>
      <c r="AL27" s="13"/>
      <c r="AM27" s="13"/>
      <c r="AN27" s="13"/>
      <c r="AO27" s="13"/>
      <c r="AP27" s="13"/>
      <c r="AQ27" s="13"/>
      <c r="AR27" s="13">
        <v>0</v>
      </c>
      <c r="AS27" s="13"/>
      <c r="AT27" s="13"/>
      <c r="AU27" s="13"/>
      <c r="AV27" s="13"/>
      <c r="AW27" s="13">
        <v>0</v>
      </c>
      <c r="AX27" s="13"/>
      <c r="AY27" s="13"/>
      <c r="AZ27" s="13"/>
      <c r="BA27" s="13">
        <v>0</v>
      </c>
      <c r="BB27" s="13"/>
      <c r="BC27" s="13">
        <v>0</v>
      </c>
      <c r="BD27" s="13"/>
      <c r="BE27" s="13">
        <v>0</v>
      </c>
      <c r="BF27" s="13">
        <v>0</v>
      </c>
      <c r="BG27" s="13">
        <v>0</v>
      </c>
      <c r="BH27" s="13">
        <v>0</v>
      </c>
      <c r="BI27" s="13">
        <v>0</v>
      </c>
      <c r="BJ27" s="13">
        <v>0</v>
      </c>
      <c r="BK27" s="13"/>
      <c r="BL27" s="13">
        <v>0</v>
      </c>
      <c r="BM27" s="13">
        <v>0</v>
      </c>
      <c r="BN27" s="13">
        <v>0</v>
      </c>
      <c r="BO27" s="13">
        <v>0</v>
      </c>
      <c r="BP27" s="13">
        <v>44</v>
      </c>
      <c r="BQ27" s="13">
        <v>44</v>
      </c>
      <c r="BR27" s="13">
        <v>22</v>
      </c>
      <c r="BS27" s="13"/>
      <c r="BT27" s="13">
        <v>80</v>
      </c>
      <c r="BU27" s="13">
        <v>35</v>
      </c>
      <c r="BV27" s="13">
        <v>0</v>
      </c>
      <c r="BW27" s="13">
        <v>30</v>
      </c>
      <c r="BX27" s="13">
        <v>145</v>
      </c>
      <c r="BY27" s="13"/>
      <c r="BZ27" s="13"/>
      <c r="CA27" s="13"/>
      <c r="CB27" s="13"/>
      <c r="CC27" s="13"/>
      <c r="CD27" s="13"/>
    </row>
    <row r="28" spans="1:82" x14ac:dyDescent="0.45">
      <c r="A28" t="s">
        <v>199</v>
      </c>
      <c r="B28" t="s">
        <v>200</v>
      </c>
      <c r="C28" s="13">
        <v>0</v>
      </c>
      <c r="D28" s="13">
        <v>0</v>
      </c>
      <c r="E28" s="13">
        <v>0</v>
      </c>
      <c r="F28" s="13">
        <v>0</v>
      </c>
      <c r="G28" s="13">
        <f t="shared" si="0"/>
        <v>0</v>
      </c>
      <c r="H28" s="13">
        <v>0</v>
      </c>
      <c r="I28" s="13">
        <v>0</v>
      </c>
      <c r="J28" s="13">
        <v>0</v>
      </c>
      <c r="K28" s="13">
        <v>0</v>
      </c>
      <c r="L28" s="13">
        <v>658</v>
      </c>
      <c r="M28" s="23">
        <f t="shared" si="1"/>
        <v>3.7229207727946151E-5</v>
      </c>
      <c r="N28" s="13">
        <v>0</v>
      </c>
      <c r="O28" s="13">
        <v>0</v>
      </c>
      <c r="P28" s="13">
        <v>0</v>
      </c>
      <c r="Q28" s="13">
        <v>0</v>
      </c>
      <c r="R28" s="13">
        <v>658</v>
      </c>
      <c r="S28" s="13">
        <f t="shared" si="2"/>
        <v>0</v>
      </c>
      <c r="T28" s="23">
        <f t="shared" si="3"/>
        <v>0</v>
      </c>
      <c r="U28" s="13">
        <f t="shared" si="4"/>
        <v>658</v>
      </c>
      <c r="V28" s="13">
        <f t="shared" si="5"/>
        <v>658</v>
      </c>
      <c r="W28" s="23">
        <f t="shared" si="6"/>
        <v>1.8874292450678863E-5</v>
      </c>
      <c r="X28" s="13">
        <f t="shared" si="7"/>
        <v>658</v>
      </c>
      <c r="Y28" s="23">
        <f t="shared" si="8"/>
        <v>2.4346357647993849E-5</v>
      </c>
      <c r="Z28" s="13"/>
      <c r="AA28" s="13"/>
      <c r="AB28" s="13"/>
      <c r="AC28" s="13"/>
      <c r="AD28" s="13"/>
      <c r="AE28" s="13"/>
      <c r="AF28" s="13"/>
      <c r="AG28" s="13"/>
      <c r="AH28" s="13">
        <f t="shared" si="9"/>
        <v>0</v>
      </c>
      <c r="AI28" s="23">
        <f t="shared" si="10"/>
        <v>0</v>
      </c>
      <c r="AJ28" s="13"/>
      <c r="AK28" s="13"/>
      <c r="AL28" s="13"/>
      <c r="AM28" s="13"/>
      <c r="AN28" s="13"/>
      <c r="AO28" s="13"/>
      <c r="AP28" s="13"/>
      <c r="AQ28" s="13"/>
      <c r="AR28" s="13">
        <v>0</v>
      </c>
      <c r="AS28" s="13"/>
      <c r="AT28" s="13"/>
      <c r="AU28" s="13"/>
      <c r="AV28" s="13"/>
      <c r="AW28" s="13">
        <v>0</v>
      </c>
      <c r="AX28" s="13"/>
      <c r="AY28" s="13"/>
      <c r="AZ28" s="13"/>
      <c r="BA28" s="13">
        <v>0</v>
      </c>
      <c r="BB28" s="13"/>
      <c r="BC28" s="13">
        <v>0</v>
      </c>
      <c r="BD28" s="13"/>
      <c r="BE28" s="13">
        <v>0</v>
      </c>
      <c r="BF28" s="13">
        <v>0</v>
      </c>
      <c r="BG28" s="13">
        <v>0</v>
      </c>
      <c r="BH28" s="13">
        <v>0</v>
      </c>
      <c r="BI28" s="13">
        <v>0</v>
      </c>
      <c r="BJ28" s="13">
        <v>0</v>
      </c>
      <c r="BK28" s="13"/>
      <c r="BL28" s="13">
        <v>0</v>
      </c>
      <c r="BM28" s="13">
        <v>0</v>
      </c>
      <c r="BN28" s="13">
        <v>0</v>
      </c>
      <c r="BO28" s="13">
        <v>0</v>
      </c>
      <c r="BP28" s="13">
        <v>0</v>
      </c>
      <c r="BQ28" s="13">
        <v>0</v>
      </c>
      <c r="BR28" s="13">
        <v>0</v>
      </c>
      <c r="BS28" s="13"/>
      <c r="BT28" s="13">
        <v>85</v>
      </c>
      <c r="BU28" s="13">
        <v>65</v>
      </c>
      <c r="BV28" s="13">
        <v>0</v>
      </c>
      <c r="BW28" s="13">
        <v>0</v>
      </c>
      <c r="BX28" s="13">
        <v>150</v>
      </c>
      <c r="BY28" s="13"/>
      <c r="BZ28" s="13"/>
      <c r="CA28" s="13"/>
      <c r="CB28" s="13"/>
      <c r="CC28" s="13"/>
      <c r="CD28" s="13"/>
    </row>
    <row r="29" spans="1:82" x14ac:dyDescent="0.45">
      <c r="A29" t="s">
        <v>169</v>
      </c>
      <c r="B29" t="s">
        <v>170</v>
      </c>
      <c r="C29" s="13">
        <v>0</v>
      </c>
      <c r="D29" s="13">
        <v>0</v>
      </c>
      <c r="E29" s="13">
        <v>0</v>
      </c>
      <c r="F29" s="13">
        <v>0</v>
      </c>
      <c r="G29" s="13">
        <f t="shared" si="0"/>
        <v>0</v>
      </c>
      <c r="H29" s="13">
        <v>0</v>
      </c>
      <c r="I29" s="13">
        <v>0</v>
      </c>
      <c r="J29" s="13">
        <v>0</v>
      </c>
      <c r="K29" s="13">
        <v>0</v>
      </c>
      <c r="L29" s="13">
        <v>620</v>
      </c>
      <c r="M29" s="23">
        <f t="shared" si="1"/>
        <v>3.5079192691985734E-5</v>
      </c>
      <c r="N29" s="13">
        <v>0</v>
      </c>
      <c r="O29" s="13">
        <v>1064</v>
      </c>
      <c r="P29" s="13">
        <v>16</v>
      </c>
      <c r="Q29" s="13">
        <v>364</v>
      </c>
      <c r="R29" s="13">
        <v>2064</v>
      </c>
      <c r="S29" s="13">
        <f t="shared" si="2"/>
        <v>0</v>
      </c>
      <c r="T29" s="23">
        <f t="shared" si="3"/>
        <v>0</v>
      </c>
      <c r="U29" s="13">
        <f t="shared" si="4"/>
        <v>2064</v>
      </c>
      <c r="V29" s="13">
        <f t="shared" si="5"/>
        <v>2064</v>
      </c>
      <c r="W29" s="23">
        <f t="shared" si="6"/>
        <v>5.9204467504865005E-5</v>
      </c>
      <c r="X29" s="13">
        <f t="shared" si="7"/>
        <v>620</v>
      </c>
      <c r="Y29" s="23">
        <f t="shared" si="8"/>
        <v>2.2940336993550436E-5</v>
      </c>
      <c r="Z29" s="13"/>
      <c r="AA29" s="13"/>
      <c r="AB29" s="13"/>
      <c r="AC29" s="13"/>
      <c r="AD29" s="13"/>
      <c r="AE29" s="13"/>
      <c r="AF29" s="13"/>
      <c r="AG29" s="13"/>
      <c r="AH29" s="13">
        <f t="shared" si="9"/>
        <v>0</v>
      </c>
      <c r="AI29" s="23">
        <f t="shared" si="10"/>
        <v>0</v>
      </c>
      <c r="AJ29" s="13"/>
      <c r="AK29" s="13"/>
      <c r="AL29" s="13"/>
      <c r="AM29" s="13"/>
      <c r="AN29" s="13"/>
      <c r="AO29" s="13"/>
      <c r="AP29" s="13"/>
      <c r="AQ29" s="13"/>
      <c r="AR29" s="13">
        <v>0</v>
      </c>
      <c r="AS29" s="13"/>
      <c r="AT29" s="13"/>
      <c r="AU29" s="13"/>
      <c r="AV29" s="13"/>
      <c r="AW29" s="13">
        <v>0</v>
      </c>
      <c r="AX29" s="13"/>
      <c r="AY29" s="13"/>
      <c r="AZ29" s="13"/>
      <c r="BA29" s="13">
        <v>0</v>
      </c>
      <c r="BB29" s="13"/>
      <c r="BC29" s="13">
        <v>0</v>
      </c>
      <c r="BD29" s="13"/>
      <c r="BE29" s="13">
        <v>0</v>
      </c>
      <c r="BF29" s="13">
        <v>0</v>
      </c>
      <c r="BG29" s="13">
        <v>0</v>
      </c>
      <c r="BH29" s="13">
        <v>436</v>
      </c>
      <c r="BI29" s="13">
        <v>0</v>
      </c>
      <c r="BJ29" s="13">
        <v>436</v>
      </c>
      <c r="BK29" s="13"/>
      <c r="BL29" s="13">
        <v>0</v>
      </c>
      <c r="BM29" s="13">
        <v>0</v>
      </c>
      <c r="BN29" s="13">
        <v>0</v>
      </c>
      <c r="BO29" s="13">
        <v>0</v>
      </c>
      <c r="BP29" s="13">
        <v>628</v>
      </c>
      <c r="BQ29" s="13">
        <v>1064</v>
      </c>
      <c r="BR29" s="13">
        <v>16</v>
      </c>
      <c r="BS29" s="13"/>
      <c r="BT29" s="13">
        <v>90</v>
      </c>
      <c r="BU29" s="13">
        <v>65</v>
      </c>
      <c r="BV29" s="13">
        <v>0</v>
      </c>
      <c r="BW29" s="13">
        <v>0</v>
      </c>
      <c r="BX29" s="13">
        <v>155</v>
      </c>
      <c r="BY29" s="13"/>
      <c r="BZ29" s="13"/>
      <c r="CA29" s="13"/>
      <c r="CB29" s="13"/>
      <c r="CC29" s="13"/>
      <c r="CD29" s="13"/>
    </row>
    <row r="30" spans="1:82" x14ac:dyDescent="0.45">
      <c r="A30" t="s">
        <v>375</v>
      </c>
      <c r="B30" t="s">
        <v>376</v>
      </c>
      <c r="C30" s="13">
        <v>0</v>
      </c>
      <c r="D30" s="13">
        <v>0</v>
      </c>
      <c r="E30" s="13">
        <v>0</v>
      </c>
      <c r="F30" s="13">
        <v>0</v>
      </c>
      <c r="G30" s="13">
        <f t="shared" si="0"/>
        <v>0</v>
      </c>
      <c r="H30" s="13">
        <v>0</v>
      </c>
      <c r="I30" s="13">
        <v>0</v>
      </c>
      <c r="J30" s="13">
        <v>0</v>
      </c>
      <c r="K30" s="13">
        <v>0</v>
      </c>
      <c r="L30" s="13">
        <v>904</v>
      </c>
      <c r="M30" s="23">
        <f t="shared" si="1"/>
        <v>5.1147726118637267E-5</v>
      </c>
      <c r="N30" s="13">
        <v>0</v>
      </c>
      <c r="O30" s="13">
        <v>72</v>
      </c>
      <c r="P30" s="13">
        <v>19</v>
      </c>
      <c r="Q30" s="13">
        <v>4</v>
      </c>
      <c r="R30" s="13">
        <v>999</v>
      </c>
      <c r="S30" s="13">
        <f t="shared" si="2"/>
        <v>0</v>
      </c>
      <c r="T30" s="23">
        <f t="shared" si="3"/>
        <v>0</v>
      </c>
      <c r="U30" s="13">
        <f t="shared" si="4"/>
        <v>999</v>
      </c>
      <c r="V30" s="13">
        <f t="shared" si="5"/>
        <v>999</v>
      </c>
      <c r="W30" s="23">
        <f t="shared" si="6"/>
        <v>2.8655650696395416E-5</v>
      </c>
      <c r="X30" s="13">
        <f t="shared" si="7"/>
        <v>904</v>
      </c>
      <c r="Y30" s="23">
        <f t="shared" si="8"/>
        <v>3.3448491358338053E-5</v>
      </c>
      <c r="Z30" s="13"/>
      <c r="AA30" s="13"/>
      <c r="AB30" s="13"/>
      <c r="AC30" s="13"/>
      <c r="AD30" s="13"/>
      <c r="AE30" s="13"/>
      <c r="AF30" s="13"/>
      <c r="AG30" s="13"/>
      <c r="AH30" s="13">
        <f t="shared" si="9"/>
        <v>0</v>
      </c>
      <c r="AI30" s="23">
        <f t="shared" si="10"/>
        <v>0</v>
      </c>
      <c r="AJ30" s="13"/>
      <c r="AK30" s="13"/>
      <c r="AL30" s="13"/>
      <c r="AM30" s="13"/>
      <c r="AN30" s="13"/>
      <c r="AO30" s="13"/>
      <c r="AP30" s="13"/>
      <c r="AQ30" s="13"/>
      <c r="AR30" s="13">
        <v>0</v>
      </c>
      <c r="AS30" s="13"/>
      <c r="AT30" s="13"/>
      <c r="AU30" s="13"/>
      <c r="AV30" s="13"/>
      <c r="AW30" s="13">
        <v>0</v>
      </c>
      <c r="AX30" s="13"/>
      <c r="AY30" s="13"/>
      <c r="AZ30" s="13"/>
      <c r="BA30" s="13">
        <v>0</v>
      </c>
      <c r="BB30" s="13"/>
      <c r="BC30" s="13">
        <v>0</v>
      </c>
      <c r="BD30" s="13"/>
      <c r="BE30" s="13">
        <v>0</v>
      </c>
      <c r="BF30" s="13">
        <v>0</v>
      </c>
      <c r="BG30" s="13">
        <v>0</v>
      </c>
      <c r="BH30" s="13">
        <v>0</v>
      </c>
      <c r="BI30" s="13">
        <v>0</v>
      </c>
      <c r="BJ30" s="13">
        <v>0</v>
      </c>
      <c r="BK30" s="13"/>
      <c r="BL30" s="13">
        <v>0</v>
      </c>
      <c r="BM30" s="13">
        <v>0</v>
      </c>
      <c r="BN30" s="13">
        <v>0</v>
      </c>
      <c r="BO30" s="13">
        <v>0</v>
      </c>
      <c r="BP30" s="13">
        <v>72</v>
      </c>
      <c r="BQ30" s="13">
        <v>72</v>
      </c>
      <c r="BR30" s="13">
        <v>19</v>
      </c>
      <c r="BS30" s="13"/>
      <c r="BT30" s="13">
        <v>130</v>
      </c>
      <c r="BU30" s="13">
        <v>25</v>
      </c>
      <c r="BV30" s="13">
        <v>0</v>
      </c>
      <c r="BW30" s="13">
        <v>0</v>
      </c>
      <c r="BX30" s="13">
        <v>155</v>
      </c>
      <c r="BY30" s="13"/>
      <c r="BZ30" s="13"/>
      <c r="CA30" s="13"/>
      <c r="CB30" s="13"/>
      <c r="CC30" s="13"/>
      <c r="CD30" s="13"/>
    </row>
    <row r="31" spans="1:82" x14ac:dyDescent="0.45">
      <c r="A31" t="s">
        <v>139</v>
      </c>
      <c r="B31" t="s">
        <v>140</v>
      </c>
      <c r="C31" s="13">
        <v>0</v>
      </c>
      <c r="D31" s="13">
        <v>0</v>
      </c>
      <c r="E31" s="13">
        <v>0</v>
      </c>
      <c r="F31" s="13">
        <v>0</v>
      </c>
      <c r="G31" s="13">
        <f t="shared" si="0"/>
        <v>0</v>
      </c>
      <c r="H31" s="13">
        <v>0</v>
      </c>
      <c r="I31" s="13">
        <v>0</v>
      </c>
      <c r="J31" s="13">
        <v>0</v>
      </c>
      <c r="K31" s="13">
        <v>0</v>
      </c>
      <c r="L31" s="13">
        <v>1642</v>
      </c>
      <c r="M31" s="23">
        <f t="shared" si="1"/>
        <v>9.2903281290710601E-5</v>
      </c>
      <c r="N31" s="13">
        <v>0</v>
      </c>
      <c r="O31" s="13">
        <v>773</v>
      </c>
      <c r="P31" s="13">
        <v>0</v>
      </c>
      <c r="Q31" s="13">
        <v>30</v>
      </c>
      <c r="R31" s="13">
        <v>2445</v>
      </c>
      <c r="S31" s="13">
        <f t="shared" si="2"/>
        <v>0</v>
      </c>
      <c r="T31" s="23">
        <f t="shared" si="3"/>
        <v>0</v>
      </c>
      <c r="U31" s="13">
        <f t="shared" si="4"/>
        <v>2445</v>
      </c>
      <c r="V31" s="13">
        <f t="shared" si="5"/>
        <v>2445</v>
      </c>
      <c r="W31" s="23">
        <f t="shared" si="6"/>
        <v>7.013319915183863E-5</v>
      </c>
      <c r="X31" s="13">
        <f t="shared" si="7"/>
        <v>1642</v>
      </c>
      <c r="Y31" s="23">
        <f t="shared" si="8"/>
        <v>6.0754892489370671E-5</v>
      </c>
      <c r="Z31" s="13"/>
      <c r="AA31" s="13"/>
      <c r="AB31" s="13"/>
      <c r="AC31" s="13"/>
      <c r="AD31" s="13"/>
      <c r="AE31" s="13"/>
      <c r="AF31" s="13"/>
      <c r="AG31" s="13"/>
      <c r="AH31" s="13">
        <f t="shared" si="9"/>
        <v>0</v>
      </c>
      <c r="AI31" s="23">
        <f t="shared" si="10"/>
        <v>0</v>
      </c>
      <c r="AJ31" s="13"/>
      <c r="AK31" s="13"/>
      <c r="AL31" s="13"/>
      <c r="AM31" s="13"/>
      <c r="AN31" s="13"/>
      <c r="AO31" s="13"/>
      <c r="AP31" s="13"/>
      <c r="AQ31" s="13"/>
      <c r="AR31" s="13">
        <v>0</v>
      </c>
      <c r="AS31" s="13"/>
      <c r="AT31" s="13"/>
      <c r="AU31" s="13"/>
      <c r="AV31" s="13"/>
      <c r="AW31" s="13">
        <v>0</v>
      </c>
      <c r="AX31" s="13"/>
      <c r="AY31" s="13"/>
      <c r="AZ31" s="13"/>
      <c r="BA31" s="13">
        <v>0</v>
      </c>
      <c r="BB31" s="13"/>
      <c r="BC31" s="13">
        <v>0</v>
      </c>
      <c r="BD31" s="13"/>
      <c r="BE31" s="13">
        <v>0</v>
      </c>
      <c r="BF31" s="13">
        <v>0</v>
      </c>
      <c r="BG31" s="13">
        <v>0</v>
      </c>
      <c r="BH31" s="13">
        <v>330</v>
      </c>
      <c r="BI31" s="13">
        <v>74</v>
      </c>
      <c r="BJ31" s="13">
        <v>404</v>
      </c>
      <c r="BK31" s="13"/>
      <c r="BL31" s="13">
        <v>0</v>
      </c>
      <c r="BM31" s="13">
        <v>0</v>
      </c>
      <c r="BN31" s="13">
        <v>0</v>
      </c>
      <c r="BO31" s="13">
        <v>0</v>
      </c>
      <c r="BP31" s="13">
        <v>369</v>
      </c>
      <c r="BQ31" s="13">
        <v>773</v>
      </c>
      <c r="BR31" s="13">
        <v>0</v>
      </c>
      <c r="BS31" s="13"/>
      <c r="BT31" s="13">
        <v>95</v>
      </c>
      <c r="BU31" s="13">
        <v>70</v>
      </c>
      <c r="BV31" s="13">
        <v>0</v>
      </c>
      <c r="BW31" s="13">
        <v>0</v>
      </c>
      <c r="BX31" s="13">
        <v>165</v>
      </c>
      <c r="BY31" s="13"/>
      <c r="BZ31" s="13"/>
      <c r="CA31" s="13"/>
      <c r="CB31" s="13"/>
      <c r="CC31" s="13"/>
      <c r="CD31" s="13"/>
    </row>
    <row r="32" spans="1:82" x14ac:dyDescent="0.45">
      <c r="A32" t="s">
        <v>163</v>
      </c>
      <c r="B32" t="s">
        <v>164</v>
      </c>
      <c r="C32" s="13">
        <v>0</v>
      </c>
      <c r="D32" s="13">
        <v>0</v>
      </c>
      <c r="E32" s="13">
        <v>0</v>
      </c>
      <c r="F32" s="13">
        <v>0</v>
      </c>
      <c r="G32" s="13">
        <f t="shared" si="0"/>
        <v>0</v>
      </c>
      <c r="H32" s="13">
        <v>0</v>
      </c>
      <c r="I32" s="13">
        <v>0</v>
      </c>
      <c r="J32" s="13">
        <v>0</v>
      </c>
      <c r="K32" s="13">
        <v>0</v>
      </c>
      <c r="L32" s="13">
        <v>1115</v>
      </c>
      <c r="M32" s="23">
        <f t="shared" si="1"/>
        <v>6.3085967502522728E-5</v>
      </c>
      <c r="N32" s="13">
        <v>0</v>
      </c>
      <c r="O32" s="13">
        <v>82</v>
      </c>
      <c r="P32" s="13">
        <v>1</v>
      </c>
      <c r="Q32" s="13">
        <v>0</v>
      </c>
      <c r="R32" s="13">
        <v>1198</v>
      </c>
      <c r="S32" s="13">
        <f t="shared" si="2"/>
        <v>0</v>
      </c>
      <c r="T32" s="23">
        <f t="shared" si="3"/>
        <v>0</v>
      </c>
      <c r="U32" s="13">
        <f t="shared" si="4"/>
        <v>1198</v>
      </c>
      <c r="V32" s="13">
        <f t="shared" si="5"/>
        <v>1198</v>
      </c>
      <c r="W32" s="23">
        <f t="shared" si="6"/>
        <v>3.436383336764936E-5</v>
      </c>
      <c r="X32" s="13">
        <f t="shared" si="7"/>
        <v>1115</v>
      </c>
      <c r="Y32" s="23">
        <f t="shared" si="8"/>
        <v>4.1255606044852802E-5</v>
      </c>
      <c r="Z32" s="13"/>
      <c r="AA32" s="13"/>
      <c r="AB32" s="13"/>
      <c r="AC32" s="13"/>
      <c r="AD32" s="13"/>
      <c r="AE32" s="13"/>
      <c r="AF32" s="13"/>
      <c r="AG32" s="13"/>
      <c r="AH32" s="13">
        <f t="shared" si="9"/>
        <v>0</v>
      </c>
      <c r="AI32" s="23">
        <f t="shared" si="10"/>
        <v>0</v>
      </c>
      <c r="AJ32" s="13"/>
      <c r="AK32" s="13"/>
      <c r="AL32" s="13"/>
      <c r="AM32" s="13"/>
      <c r="AN32" s="13"/>
      <c r="AO32" s="13"/>
      <c r="AP32" s="13"/>
      <c r="AQ32" s="13"/>
      <c r="AR32" s="13">
        <v>0</v>
      </c>
      <c r="AS32" s="13"/>
      <c r="AT32" s="13"/>
      <c r="AU32" s="13"/>
      <c r="AV32" s="13"/>
      <c r="AW32" s="13">
        <v>0</v>
      </c>
      <c r="AX32" s="13"/>
      <c r="AY32" s="13"/>
      <c r="AZ32" s="13"/>
      <c r="BA32" s="13">
        <v>0</v>
      </c>
      <c r="BB32" s="13"/>
      <c r="BC32" s="13">
        <v>0</v>
      </c>
      <c r="BD32" s="13"/>
      <c r="BE32" s="13">
        <v>0</v>
      </c>
      <c r="BF32" s="13">
        <v>0</v>
      </c>
      <c r="BG32" s="13">
        <v>0</v>
      </c>
      <c r="BH32" s="13">
        <v>0</v>
      </c>
      <c r="BI32" s="13">
        <v>0</v>
      </c>
      <c r="BJ32" s="13">
        <v>0</v>
      </c>
      <c r="BK32" s="13"/>
      <c r="BL32" s="13">
        <v>0</v>
      </c>
      <c r="BM32" s="13">
        <v>0</v>
      </c>
      <c r="BN32" s="13">
        <v>0</v>
      </c>
      <c r="BO32" s="13">
        <v>0</v>
      </c>
      <c r="BP32" s="13">
        <v>82</v>
      </c>
      <c r="BQ32" s="13">
        <v>82</v>
      </c>
      <c r="BR32" s="13">
        <v>1</v>
      </c>
      <c r="BS32" s="13"/>
      <c r="BT32" s="13">
        <v>145</v>
      </c>
      <c r="BU32" s="13">
        <v>25</v>
      </c>
      <c r="BV32" s="13">
        <v>0</v>
      </c>
      <c r="BW32" s="13">
        <v>0</v>
      </c>
      <c r="BX32" s="13">
        <v>170</v>
      </c>
      <c r="BY32" s="13"/>
      <c r="BZ32" s="13"/>
      <c r="CA32" s="13"/>
      <c r="CB32" s="13"/>
      <c r="CC32" s="13"/>
      <c r="CD32" s="13"/>
    </row>
    <row r="33" spans="1:82" x14ac:dyDescent="0.45">
      <c r="A33" t="s">
        <v>485</v>
      </c>
      <c r="B33" t="s">
        <v>486</v>
      </c>
      <c r="C33" s="13">
        <v>0</v>
      </c>
      <c r="D33" s="13">
        <v>0</v>
      </c>
      <c r="E33" s="13">
        <v>0</v>
      </c>
      <c r="F33" s="13">
        <v>0</v>
      </c>
      <c r="G33" s="13">
        <f t="shared" si="0"/>
        <v>0</v>
      </c>
      <c r="H33" s="13">
        <v>0</v>
      </c>
      <c r="I33" s="13">
        <v>0</v>
      </c>
      <c r="J33" s="13">
        <v>0</v>
      </c>
      <c r="K33" s="13">
        <v>0</v>
      </c>
      <c r="L33" s="13">
        <v>738</v>
      </c>
      <c r="M33" s="23">
        <f t="shared" si="1"/>
        <v>4.1755555172073341E-5</v>
      </c>
      <c r="N33" s="13">
        <v>0</v>
      </c>
      <c r="O33" s="13">
        <v>1569</v>
      </c>
      <c r="P33" s="13">
        <v>1</v>
      </c>
      <c r="Q33" s="13">
        <v>767</v>
      </c>
      <c r="R33" s="13">
        <v>3075</v>
      </c>
      <c r="S33" s="13">
        <f t="shared" si="2"/>
        <v>0</v>
      </c>
      <c r="T33" s="23">
        <f t="shared" si="3"/>
        <v>0</v>
      </c>
      <c r="U33" s="13">
        <f t="shared" si="4"/>
        <v>3075</v>
      </c>
      <c r="V33" s="13">
        <f t="shared" si="5"/>
        <v>3075</v>
      </c>
      <c r="W33" s="23">
        <f t="shared" si="6"/>
        <v>8.8204330221637549E-5</v>
      </c>
      <c r="X33" s="13">
        <f t="shared" si="7"/>
        <v>738</v>
      </c>
      <c r="Y33" s="23">
        <f t="shared" si="8"/>
        <v>2.7306401131032615E-5</v>
      </c>
      <c r="Z33" s="13"/>
      <c r="AA33" s="13"/>
      <c r="AB33" s="13"/>
      <c r="AC33" s="13"/>
      <c r="AD33" s="13"/>
      <c r="AE33" s="13"/>
      <c r="AF33" s="13"/>
      <c r="AG33" s="13"/>
      <c r="AH33" s="13">
        <f t="shared" si="9"/>
        <v>0</v>
      </c>
      <c r="AI33" s="23">
        <f t="shared" si="10"/>
        <v>0</v>
      </c>
      <c r="AJ33" s="13"/>
      <c r="AK33" s="13"/>
      <c r="AL33" s="13"/>
      <c r="AM33" s="13"/>
      <c r="AN33" s="13"/>
      <c r="AO33" s="13"/>
      <c r="AP33" s="13"/>
      <c r="AQ33" s="13"/>
      <c r="AR33" s="13">
        <v>0</v>
      </c>
      <c r="AS33" s="13"/>
      <c r="AT33" s="13"/>
      <c r="AU33" s="13"/>
      <c r="AV33" s="13"/>
      <c r="AW33" s="13">
        <v>0</v>
      </c>
      <c r="AX33" s="13"/>
      <c r="AY33" s="13"/>
      <c r="AZ33" s="13"/>
      <c r="BA33" s="13">
        <v>0</v>
      </c>
      <c r="BB33" s="13"/>
      <c r="BC33" s="13">
        <v>0</v>
      </c>
      <c r="BD33" s="13"/>
      <c r="BE33" s="13">
        <v>0</v>
      </c>
      <c r="BF33" s="13">
        <v>0</v>
      </c>
      <c r="BG33" s="13">
        <v>0</v>
      </c>
      <c r="BH33" s="13">
        <v>0</v>
      </c>
      <c r="BI33" s="13">
        <v>0</v>
      </c>
      <c r="BJ33" s="13">
        <v>0</v>
      </c>
      <c r="BK33" s="13"/>
      <c r="BL33" s="13">
        <v>0</v>
      </c>
      <c r="BM33" s="13">
        <v>0</v>
      </c>
      <c r="BN33" s="13">
        <v>0</v>
      </c>
      <c r="BO33" s="13">
        <v>0</v>
      </c>
      <c r="BP33" s="13">
        <v>1569</v>
      </c>
      <c r="BQ33" s="13">
        <v>1569</v>
      </c>
      <c r="BR33" s="13">
        <v>1</v>
      </c>
      <c r="BS33" s="13"/>
      <c r="BT33" s="13">
        <v>145</v>
      </c>
      <c r="BU33" s="13">
        <v>25</v>
      </c>
      <c r="BV33" s="13">
        <v>0</v>
      </c>
      <c r="BW33" s="13">
        <v>0</v>
      </c>
      <c r="BX33" s="13">
        <v>170</v>
      </c>
      <c r="BY33" s="13"/>
      <c r="BZ33" s="13"/>
      <c r="CA33" s="13"/>
      <c r="CB33" s="13"/>
      <c r="CC33" s="13"/>
      <c r="CD33" s="13"/>
    </row>
    <row r="34" spans="1:82" x14ac:dyDescent="0.45">
      <c r="A34" t="s">
        <v>291</v>
      </c>
      <c r="B34" t="s">
        <v>292</v>
      </c>
      <c r="C34" s="13">
        <v>0</v>
      </c>
      <c r="D34" s="13">
        <v>0</v>
      </c>
      <c r="E34" s="13">
        <v>0</v>
      </c>
      <c r="F34" s="13">
        <v>0</v>
      </c>
      <c r="G34" s="13">
        <f t="shared" si="0"/>
        <v>0</v>
      </c>
      <c r="H34" s="13">
        <v>0</v>
      </c>
      <c r="I34" s="13">
        <v>0</v>
      </c>
      <c r="J34" s="13">
        <v>0</v>
      </c>
      <c r="K34" s="13">
        <v>0</v>
      </c>
      <c r="L34" s="13">
        <v>879</v>
      </c>
      <c r="M34" s="23">
        <f t="shared" si="1"/>
        <v>4.9733242542347514E-5</v>
      </c>
      <c r="N34" s="13">
        <v>0</v>
      </c>
      <c r="O34" s="13">
        <v>1</v>
      </c>
      <c r="P34" s="13">
        <v>0</v>
      </c>
      <c r="Q34" s="13">
        <v>0</v>
      </c>
      <c r="R34" s="13">
        <v>880</v>
      </c>
      <c r="S34" s="13">
        <f t="shared" si="2"/>
        <v>0</v>
      </c>
      <c r="T34" s="23">
        <f t="shared" si="3"/>
        <v>0</v>
      </c>
      <c r="U34" s="13">
        <f t="shared" si="4"/>
        <v>880</v>
      </c>
      <c r="V34" s="13">
        <f t="shared" si="5"/>
        <v>880</v>
      </c>
      <c r="W34" s="23">
        <f t="shared" si="6"/>
        <v>2.5242214827655624E-5</v>
      </c>
      <c r="X34" s="13">
        <f t="shared" si="7"/>
        <v>879</v>
      </c>
      <c r="Y34" s="23">
        <f t="shared" si="8"/>
        <v>3.2523477769888437E-5</v>
      </c>
      <c r="Z34" s="13"/>
      <c r="AA34" s="13"/>
      <c r="AB34" s="13"/>
      <c r="AC34" s="13"/>
      <c r="AD34" s="13"/>
      <c r="AE34" s="13"/>
      <c r="AF34" s="13"/>
      <c r="AG34" s="13"/>
      <c r="AH34" s="13">
        <f t="shared" si="9"/>
        <v>0</v>
      </c>
      <c r="AI34" s="23">
        <f t="shared" si="10"/>
        <v>0</v>
      </c>
      <c r="AJ34" s="13"/>
      <c r="AK34" s="13"/>
      <c r="AL34" s="13"/>
      <c r="AM34" s="13"/>
      <c r="AN34" s="13"/>
      <c r="AO34" s="13"/>
      <c r="AP34" s="13"/>
      <c r="AQ34" s="13"/>
      <c r="AR34" s="13">
        <v>0</v>
      </c>
      <c r="AS34" s="13"/>
      <c r="AT34" s="13"/>
      <c r="AU34" s="13"/>
      <c r="AV34" s="13"/>
      <c r="AW34" s="13">
        <v>0</v>
      </c>
      <c r="AX34" s="13"/>
      <c r="AY34" s="13"/>
      <c r="AZ34" s="13"/>
      <c r="BA34" s="13">
        <v>0</v>
      </c>
      <c r="BB34" s="13"/>
      <c r="BC34" s="13">
        <v>0</v>
      </c>
      <c r="BD34" s="13"/>
      <c r="BE34" s="13">
        <v>0</v>
      </c>
      <c r="BF34" s="13">
        <v>0</v>
      </c>
      <c r="BG34" s="13">
        <v>0</v>
      </c>
      <c r="BH34" s="13">
        <v>0</v>
      </c>
      <c r="BI34" s="13">
        <v>0</v>
      </c>
      <c r="BJ34" s="13">
        <v>0</v>
      </c>
      <c r="BK34" s="13"/>
      <c r="BL34" s="13">
        <v>0</v>
      </c>
      <c r="BM34" s="13">
        <v>0</v>
      </c>
      <c r="BN34" s="13">
        <v>0</v>
      </c>
      <c r="BO34" s="13">
        <v>0</v>
      </c>
      <c r="BP34" s="13">
        <v>1</v>
      </c>
      <c r="BQ34" s="13">
        <v>1</v>
      </c>
      <c r="BR34" s="13">
        <v>0</v>
      </c>
      <c r="BS34" s="13"/>
      <c r="BT34" s="13">
        <v>115</v>
      </c>
      <c r="BU34" s="13">
        <v>70</v>
      </c>
      <c r="BV34" s="13">
        <v>0</v>
      </c>
      <c r="BW34" s="13">
        <v>0</v>
      </c>
      <c r="BX34" s="13">
        <v>185</v>
      </c>
      <c r="BY34" s="13"/>
      <c r="BZ34" s="13"/>
      <c r="CA34" s="13"/>
      <c r="CB34" s="13"/>
      <c r="CC34" s="13"/>
      <c r="CD34" s="13"/>
    </row>
    <row r="35" spans="1:82" x14ac:dyDescent="0.45">
      <c r="A35" t="s">
        <v>255</v>
      </c>
      <c r="B35" t="s">
        <v>256</v>
      </c>
      <c r="C35" s="13">
        <v>0</v>
      </c>
      <c r="D35" s="13">
        <v>0</v>
      </c>
      <c r="E35" s="13">
        <v>0</v>
      </c>
      <c r="F35" s="13">
        <v>0</v>
      </c>
      <c r="G35" s="13">
        <f t="shared" si="0"/>
        <v>0</v>
      </c>
      <c r="H35" s="13">
        <v>0</v>
      </c>
      <c r="I35" s="13">
        <v>0</v>
      </c>
      <c r="J35" s="13">
        <v>0</v>
      </c>
      <c r="K35" s="13">
        <v>0</v>
      </c>
      <c r="L35" s="13">
        <v>3673</v>
      </c>
      <c r="M35" s="23">
        <f t="shared" si="1"/>
        <v>2.0781592702848967E-4</v>
      </c>
      <c r="N35" s="13">
        <v>0</v>
      </c>
      <c r="O35" s="13">
        <v>31</v>
      </c>
      <c r="P35" s="13">
        <v>53</v>
      </c>
      <c r="Q35" s="13">
        <v>0</v>
      </c>
      <c r="R35" s="13">
        <v>3757</v>
      </c>
      <c r="S35" s="13">
        <f t="shared" si="2"/>
        <v>0</v>
      </c>
      <c r="T35" s="23">
        <f t="shared" si="3"/>
        <v>0</v>
      </c>
      <c r="U35" s="13">
        <f t="shared" si="4"/>
        <v>3757</v>
      </c>
      <c r="V35" s="13">
        <f t="shared" si="5"/>
        <v>3757</v>
      </c>
      <c r="W35" s="23">
        <f t="shared" si="6"/>
        <v>1.0776704671307065E-4</v>
      </c>
      <c r="X35" s="13">
        <f t="shared" si="7"/>
        <v>3673</v>
      </c>
      <c r="Y35" s="23">
        <f t="shared" si="8"/>
        <v>1.3590299641501734E-4</v>
      </c>
      <c r="Z35" s="13"/>
      <c r="AA35" s="13"/>
      <c r="AB35" s="13"/>
      <c r="AC35" s="13"/>
      <c r="AD35" s="13"/>
      <c r="AE35" s="13"/>
      <c r="AF35" s="13"/>
      <c r="AG35" s="13"/>
      <c r="AH35" s="13">
        <f t="shared" si="9"/>
        <v>0</v>
      </c>
      <c r="AI35" s="23">
        <f t="shared" si="10"/>
        <v>0</v>
      </c>
      <c r="AJ35" s="13"/>
      <c r="AK35" s="13"/>
      <c r="AL35" s="13"/>
      <c r="AM35" s="13"/>
      <c r="AN35" s="13"/>
      <c r="AO35" s="13"/>
      <c r="AP35" s="13"/>
      <c r="AQ35" s="13"/>
      <c r="AR35" s="13">
        <v>0</v>
      </c>
      <c r="AS35" s="13"/>
      <c r="AT35" s="13"/>
      <c r="AU35" s="13"/>
      <c r="AV35" s="13"/>
      <c r="AW35" s="13">
        <v>0</v>
      </c>
      <c r="AX35" s="13"/>
      <c r="AY35" s="13"/>
      <c r="AZ35" s="13"/>
      <c r="BA35" s="13">
        <v>0</v>
      </c>
      <c r="BB35" s="13"/>
      <c r="BC35" s="13">
        <v>0</v>
      </c>
      <c r="BD35" s="13"/>
      <c r="BE35" s="13">
        <v>0</v>
      </c>
      <c r="BF35" s="13">
        <v>30</v>
      </c>
      <c r="BG35" s="13">
        <v>30</v>
      </c>
      <c r="BH35" s="13">
        <v>0</v>
      </c>
      <c r="BI35" s="13">
        <v>0</v>
      </c>
      <c r="BJ35" s="13">
        <v>0</v>
      </c>
      <c r="BK35" s="13"/>
      <c r="BL35" s="13">
        <v>0</v>
      </c>
      <c r="BM35" s="13">
        <v>0</v>
      </c>
      <c r="BN35" s="13">
        <v>0</v>
      </c>
      <c r="BO35" s="13">
        <v>0</v>
      </c>
      <c r="BP35" s="13">
        <v>1</v>
      </c>
      <c r="BQ35" s="13">
        <v>31</v>
      </c>
      <c r="BR35" s="13">
        <v>53</v>
      </c>
      <c r="BS35" s="13"/>
      <c r="BT35" s="13">
        <v>180</v>
      </c>
      <c r="BU35" s="13">
        <v>10</v>
      </c>
      <c r="BV35" s="13">
        <v>0</v>
      </c>
      <c r="BW35" s="13">
        <v>0</v>
      </c>
      <c r="BX35" s="13">
        <v>190</v>
      </c>
      <c r="BY35" s="13"/>
      <c r="BZ35" s="13"/>
      <c r="CA35" s="13"/>
      <c r="CB35" s="13"/>
      <c r="CC35" s="13"/>
      <c r="CD35" s="13"/>
    </row>
    <row r="36" spans="1:82" x14ac:dyDescent="0.45">
      <c r="A36" t="s">
        <v>365</v>
      </c>
      <c r="B36" t="s">
        <v>366</v>
      </c>
      <c r="C36" s="13">
        <v>0</v>
      </c>
      <c r="D36" s="13">
        <v>0</v>
      </c>
      <c r="E36" s="13">
        <v>0</v>
      </c>
      <c r="F36" s="13">
        <v>0</v>
      </c>
      <c r="G36" s="13">
        <f t="shared" si="0"/>
        <v>0</v>
      </c>
      <c r="H36" s="13">
        <v>0</v>
      </c>
      <c r="I36" s="13">
        <v>0</v>
      </c>
      <c r="J36" s="13">
        <v>0</v>
      </c>
      <c r="K36" s="13">
        <v>0</v>
      </c>
      <c r="L36" s="13">
        <v>1626</v>
      </c>
      <c r="M36" s="23">
        <f t="shared" si="1"/>
        <v>9.1998011801885162E-5</v>
      </c>
      <c r="N36" s="13">
        <v>0</v>
      </c>
      <c r="O36" s="13">
        <v>677</v>
      </c>
      <c r="P36" s="13">
        <v>0</v>
      </c>
      <c r="Q36" s="13">
        <v>0</v>
      </c>
      <c r="R36" s="13">
        <v>2303</v>
      </c>
      <c r="S36" s="13">
        <f t="shared" si="2"/>
        <v>0</v>
      </c>
      <c r="T36" s="23">
        <f t="shared" si="3"/>
        <v>0</v>
      </c>
      <c r="U36" s="13">
        <f t="shared" si="4"/>
        <v>2303</v>
      </c>
      <c r="V36" s="13">
        <f t="shared" si="5"/>
        <v>2303</v>
      </c>
      <c r="W36" s="23">
        <f t="shared" si="6"/>
        <v>6.6060023577376028E-5</v>
      </c>
      <c r="X36" s="13">
        <f t="shared" si="7"/>
        <v>1626</v>
      </c>
      <c r="Y36" s="23">
        <f t="shared" si="8"/>
        <v>6.0162883792762916E-5</v>
      </c>
      <c r="Z36" s="13">
        <v>0</v>
      </c>
      <c r="AA36" s="13">
        <v>0</v>
      </c>
      <c r="AB36" s="13">
        <v>0</v>
      </c>
      <c r="AC36" s="13">
        <v>0</v>
      </c>
      <c r="AD36" s="13">
        <v>0</v>
      </c>
      <c r="AE36" s="13">
        <v>0</v>
      </c>
      <c r="AF36" s="13">
        <v>0</v>
      </c>
      <c r="AG36" s="13">
        <v>0</v>
      </c>
      <c r="AH36" s="13">
        <f t="shared" si="9"/>
        <v>0</v>
      </c>
      <c r="AI36" s="23">
        <f t="shared" si="10"/>
        <v>0</v>
      </c>
      <c r="AJ36" s="13">
        <v>0</v>
      </c>
      <c r="AK36" s="13">
        <v>0</v>
      </c>
      <c r="AL36" s="13">
        <v>0</v>
      </c>
      <c r="AM36" s="13">
        <v>0</v>
      </c>
      <c r="AN36" s="13">
        <v>0</v>
      </c>
      <c r="AO36" s="13">
        <v>0</v>
      </c>
      <c r="AP36" s="13">
        <v>0</v>
      </c>
      <c r="AQ36" s="13">
        <v>0</v>
      </c>
      <c r="AR36" s="13">
        <v>0</v>
      </c>
      <c r="AS36" s="13">
        <v>0</v>
      </c>
      <c r="AT36" s="13">
        <v>0</v>
      </c>
      <c r="AU36" s="13">
        <v>0</v>
      </c>
      <c r="AV36" s="13">
        <v>0</v>
      </c>
      <c r="AW36" s="13">
        <v>0</v>
      </c>
      <c r="AX36" s="13">
        <v>0</v>
      </c>
      <c r="AY36" s="13">
        <v>0</v>
      </c>
      <c r="AZ36" s="13">
        <v>0</v>
      </c>
      <c r="BA36" s="13">
        <v>0</v>
      </c>
      <c r="BB36" s="13"/>
      <c r="BC36" s="13">
        <v>0</v>
      </c>
      <c r="BD36" s="13"/>
      <c r="BE36" s="13">
        <v>0</v>
      </c>
      <c r="BF36" s="13">
        <v>107</v>
      </c>
      <c r="BG36" s="13">
        <v>107</v>
      </c>
      <c r="BH36" s="13">
        <v>0</v>
      </c>
      <c r="BI36" s="13">
        <v>0</v>
      </c>
      <c r="BJ36" s="13">
        <v>0</v>
      </c>
      <c r="BK36" s="13"/>
      <c r="BL36" s="13">
        <v>0</v>
      </c>
      <c r="BM36" s="13">
        <v>0</v>
      </c>
      <c r="BN36" s="13">
        <v>0</v>
      </c>
      <c r="BO36" s="13">
        <v>0</v>
      </c>
      <c r="BP36" s="13">
        <v>570</v>
      </c>
      <c r="BQ36" s="13">
        <v>677</v>
      </c>
      <c r="BR36" s="13">
        <v>0</v>
      </c>
      <c r="BS36" s="13"/>
      <c r="BT36" s="13">
        <v>105</v>
      </c>
      <c r="BU36" s="13">
        <v>90</v>
      </c>
      <c r="BV36" s="13">
        <v>0</v>
      </c>
      <c r="BW36" s="13">
        <v>0</v>
      </c>
      <c r="BX36" s="13">
        <v>195</v>
      </c>
      <c r="BY36" s="13"/>
      <c r="BZ36" s="13"/>
      <c r="CA36" s="13"/>
      <c r="CB36" s="13"/>
      <c r="CC36" s="13"/>
      <c r="CD36" s="13"/>
    </row>
    <row r="37" spans="1:82" x14ac:dyDescent="0.45">
      <c r="A37" t="s">
        <v>359</v>
      </c>
      <c r="B37" t="s">
        <v>360</v>
      </c>
      <c r="C37" s="13">
        <v>0</v>
      </c>
      <c r="D37" s="13">
        <v>0</v>
      </c>
      <c r="E37" s="13">
        <v>0</v>
      </c>
      <c r="F37" s="13">
        <v>0</v>
      </c>
      <c r="G37" s="13">
        <f t="shared" ref="G37:G68" si="11">E37+F37</f>
        <v>0</v>
      </c>
      <c r="H37" s="13">
        <v>0</v>
      </c>
      <c r="I37" s="13">
        <v>0</v>
      </c>
      <c r="J37" s="13">
        <v>0</v>
      </c>
      <c r="K37" s="13">
        <v>0</v>
      </c>
      <c r="L37" s="13">
        <v>873</v>
      </c>
      <c r="M37" s="23">
        <f t="shared" si="1"/>
        <v>4.9393766484037975E-5</v>
      </c>
      <c r="N37" s="13">
        <v>0</v>
      </c>
      <c r="O37" s="13">
        <v>369</v>
      </c>
      <c r="P37" s="13">
        <v>4</v>
      </c>
      <c r="Q37" s="13">
        <v>278</v>
      </c>
      <c r="R37" s="13">
        <v>1524</v>
      </c>
      <c r="S37" s="13">
        <f t="shared" ref="S37:S68" si="12">G37+AH37</f>
        <v>0</v>
      </c>
      <c r="T37" s="23">
        <f t="shared" si="3"/>
        <v>0</v>
      </c>
      <c r="U37" s="13">
        <f t="shared" ref="U37:U68" si="13">K37+R37</f>
        <v>1524</v>
      </c>
      <c r="V37" s="13">
        <f t="shared" ref="V37:V68" si="14">U37-S37</f>
        <v>1524</v>
      </c>
      <c r="W37" s="23">
        <f t="shared" si="6"/>
        <v>4.3714926587894508E-5</v>
      </c>
      <c r="X37" s="13">
        <f t="shared" ref="X37:X68" si="15">U37-S37-O37-P37-Q37</f>
        <v>873</v>
      </c>
      <c r="Y37" s="23">
        <f t="shared" si="8"/>
        <v>3.2301474508660535E-5</v>
      </c>
      <c r="Z37" s="13">
        <v>0</v>
      </c>
      <c r="AA37" s="13">
        <v>0</v>
      </c>
      <c r="AB37" s="13">
        <v>0</v>
      </c>
      <c r="AC37" s="13">
        <v>0</v>
      </c>
      <c r="AD37" s="13">
        <v>0</v>
      </c>
      <c r="AE37" s="13">
        <v>0</v>
      </c>
      <c r="AF37" s="13">
        <v>0</v>
      </c>
      <c r="AG37" s="13">
        <v>0</v>
      </c>
      <c r="AH37" s="13">
        <f t="shared" ref="AH37:AH68" si="16">SUM(Z37:AG37)</f>
        <v>0</v>
      </c>
      <c r="AI37" s="23">
        <f t="shared" si="10"/>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c r="BC37" s="13">
        <v>0</v>
      </c>
      <c r="BD37" s="13"/>
      <c r="BE37" s="13">
        <v>0</v>
      </c>
      <c r="BF37" s="13">
        <v>0</v>
      </c>
      <c r="BG37" s="13">
        <v>0</v>
      </c>
      <c r="BH37" s="13">
        <v>94</v>
      </c>
      <c r="BI37" s="13">
        <v>0</v>
      </c>
      <c r="BJ37" s="13">
        <v>94</v>
      </c>
      <c r="BK37" s="13"/>
      <c r="BL37" s="13">
        <v>0</v>
      </c>
      <c r="BM37" s="13">
        <v>0</v>
      </c>
      <c r="BN37" s="13">
        <v>0</v>
      </c>
      <c r="BO37" s="13">
        <v>0</v>
      </c>
      <c r="BP37" s="13">
        <v>275</v>
      </c>
      <c r="BQ37" s="13">
        <v>369</v>
      </c>
      <c r="BR37" s="13">
        <v>4</v>
      </c>
      <c r="BS37" s="13"/>
      <c r="BT37" s="13">
        <v>95</v>
      </c>
      <c r="BU37" s="13">
        <v>110</v>
      </c>
      <c r="BV37" s="13">
        <v>0</v>
      </c>
      <c r="BW37" s="13">
        <v>0</v>
      </c>
      <c r="BX37" s="13">
        <v>205</v>
      </c>
      <c r="BY37" s="13"/>
      <c r="BZ37" s="13"/>
      <c r="CA37" s="13"/>
      <c r="CB37" s="13"/>
      <c r="CC37" s="13"/>
      <c r="CD37" s="13"/>
    </row>
    <row r="38" spans="1:82" x14ac:dyDescent="0.45">
      <c r="A38" t="s">
        <v>455</v>
      </c>
      <c r="B38" t="s">
        <v>456</v>
      </c>
      <c r="C38" s="13">
        <v>0</v>
      </c>
      <c r="D38" s="13">
        <v>0</v>
      </c>
      <c r="E38" s="13">
        <v>0</v>
      </c>
      <c r="F38" s="13">
        <v>0</v>
      </c>
      <c r="G38" s="13">
        <f t="shared" si="11"/>
        <v>0</v>
      </c>
      <c r="H38" s="13">
        <v>0</v>
      </c>
      <c r="I38" s="13">
        <v>0</v>
      </c>
      <c r="J38" s="13">
        <v>0</v>
      </c>
      <c r="K38" s="13">
        <v>0</v>
      </c>
      <c r="L38" s="13">
        <v>1068</v>
      </c>
      <c r="M38" s="23">
        <f t="shared" si="1"/>
        <v>6.0426738379098004E-5</v>
      </c>
      <c r="N38" s="13">
        <v>0</v>
      </c>
      <c r="O38" s="13">
        <v>24</v>
      </c>
      <c r="P38" s="13">
        <v>0</v>
      </c>
      <c r="Q38" s="13">
        <v>0</v>
      </c>
      <c r="R38" s="13">
        <v>1092</v>
      </c>
      <c r="S38" s="13">
        <f t="shared" si="12"/>
        <v>0</v>
      </c>
      <c r="T38" s="23">
        <f t="shared" si="3"/>
        <v>0</v>
      </c>
      <c r="U38" s="13">
        <f t="shared" si="13"/>
        <v>1092</v>
      </c>
      <c r="V38" s="13">
        <f t="shared" si="14"/>
        <v>1092</v>
      </c>
      <c r="W38" s="23">
        <f t="shared" si="6"/>
        <v>3.1323293854318115E-5</v>
      </c>
      <c r="X38" s="13">
        <f t="shared" si="15"/>
        <v>1068</v>
      </c>
      <c r="Y38" s="23">
        <f t="shared" si="8"/>
        <v>3.9516580498567522E-5</v>
      </c>
      <c r="Z38" s="13"/>
      <c r="AA38" s="13"/>
      <c r="AB38" s="13"/>
      <c r="AC38" s="13"/>
      <c r="AD38" s="13"/>
      <c r="AE38" s="13"/>
      <c r="AF38" s="13"/>
      <c r="AG38" s="13"/>
      <c r="AH38" s="13">
        <f t="shared" si="16"/>
        <v>0</v>
      </c>
      <c r="AI38" s="23">
        <f t="shared" si="10"/>
        <v>0</v>
      </c>
      <c r="AJ38" s="13"/>
      <c r="AK38" s="13"/>
      <c r="AL38" s="13"/>
      <c r="AM38" s="13"/>
      <c r="AN38" s="13"/>
      <c r="AO38" s="13"/>
      <c r="AP38" s="13"/>
      <c r="AQ38" s="13"/>
      <c r="AR38" s="13">
        <v>0</v>
      </c>
      <c r="AS38" s="13"/>
      <c r="AT38" s="13"/>
      <c r="AU38" s="13"/>
      <c r="AV38" s="13"/>
      <c r="AW38" s="13">
        <v>0</v>
      </c>
      <c r="AX38" s="13"/>
      <c r="AY38" s="13"/>
      <c r="AZ38" s="13"/>
      <c r="BA38" s="13">
        <v>0</v>
      </c>
      <c r="BB38" s="13"/>
      <c r="BC38" s="13">
        <v>0</v>
      </c>
      <c r="BD38" s="13"/>
      <c r="BE38" s="13">
        <v>0</v>
      </c>
      <c r="BF38" s="13">
        <v>0</v>
      </c>
      <c r="BG38" s="13">
        <v>0</v>
      </c>
      <c r="BH38" s="13">
        <v>0</v>
      </c>
      <c r="BI38" s="13">
        <v>0</v>
      </c>
      <c r="BJ38" s="13">
        <v>0</v>
      </c>
      <c r="BK38" s="13"/>
      <c r="BL38" s="13">
        <v>0</v>
      </c>
      <c r="BM38" s="13">
        <v>0</v>
      </c>
      <c r="BN38" s="13">
        <v>0</v>
      </c>
      <c r="BO38" s="13">
        <v>0</v>
      </c>
      <c r="BP38" s="13">
        <v>24</v>
      </c>
      <c r="BQ38" s="13">
        <v>24</v>
      </c>
      <c r="BR38" s="13">
        <v>0</v>
      </c>
      <c r="BS38" s="13"/>
      <c r="BT38" s="13">
        <v>180</v>
      </c>
      <c r="BU38" s="13">
        <v>45</v>
      </c>
      <c r="BV38" s="13">
        <v>0</v>
      </c>
      <c r="BW38" s="13">
        <v>0</v>
      </c>
      <c r="BX38" s="13">
        <v>230</v>
      </c>
      <c r="BY38" s="13"/>
      <c r="BZ38" s="13"/>
      <c r="CA38" s="13"/>
      <c r="CB38" s="13"/>
      <c r="CC38" s="13"/>
      <c r="CD38" s="13"/>
    </row>
    <row r="39" spans="1:82" x14ac:dyDescent="0.45">
      <c r="A39" t="s">
        <v>81</v>
      </c>
      <c r="B39" t="s">
        <v>82</v>
      </c>
      <c r="C39" s="13">
        <v>0</v>
      </c>
      <c r="D39" s="13">
        <v>0</v>
      </c>
      <c r="E39" s="13">
        <v>0</v>
      </c>
      <c r="F39" s="13">
        <v>0</v>
      </c>
      <c r="G39" s="13">
        <f t="shared" si="11"/>
        <v>0</v>
      </c>
      <c r="H39" s="13">
        <v>0</v>
      </c>
      <c r="I39" s="13">
        <v>0</v>
      </c>
      <c r="J39" s="13">
        <v>0</v>
      </c>
      <c r="K39" s="13">
        <v>0</v>
      </c>
      <c r="L39" s="13">
        <v>2631</v>
      </c>
      <c r="M39" s="23">
        <f t="shared" si="1"/>
        <v>1.48860251568733E-4</v>
      </c>
      <c r="N39" s="13">
        <v>0</v>
      </c>
      <c r="O39" s="13">
        <v>50</v>
      </c>
      <c r="P39" s="13">
        <v>8</v>
      </c>
      <c r="Q39" s="13">
        <v>1</v>
      </c>
      <c r="R39" s="13">
        <v>2690</v>
      </c>
      <c r="S39" s="13">
        <f t="shared" si="12"/>
        <v>0</v>
      </c>
      <c r="T39" s="23">
        <f t="shared" si="3"/>
        <v>0</v>
      </c>
      <c r="U39" s="13">
        <f t="shared" si="13"/>
        <v>2690</v>
      </c>
      <c r="V39" s="13">
        <f t="shared" si="14"/>
        <v>2690</v>
      </c>
      <c r="W39" s="23">
        <f t="shared" si="6"/>
        <v>7.7160861234538207E-5</v>
      </c>
      <c r="X39" s="13">
        <f t="shared" si="15"/>
        <v>2631</v>
      </c>
      <c r="Y39" s="23">
        <f t="shared" si="8"/>
        <v>9.7348430048437416E-5</v>
      </c>
      <c r="Z39" s="13"/>
      <c r="AA39" s="13"/>
      <c r="AB39" s="13"/>
      <c r="AC39" s="13"/>
      <c r="AD39" s="13"/>
      <c r="AE39" s="13"/>
      <c r="AF39" s="13"/>
      <c r="AG39" s="13"/>
      <c r="AH39" s="13">
        <f t="shared" si="16"/>
        <v>0</v>
      </c>
      <c r="AI39" s="23">
        <f t="shared" si="10"/>
        <v>0</v>
      </c>
      <c r="AJ39" s="13"/>
      <c r="AK39" s="13"/>
      <c r="AL39" s="13"/>
      <c r="AM39" s="13"/>
      <c r="AN39" s="13"/>
      <c r="AO39" s="13"/>
      <c r="AP39" s="13"/>
      <c r="AQ39" s="13"/>
      <c r="AR39" s="13">
        <v>0</v>
      </c>
      <c r="AS39" s="13"/>
      <c r="AT39" s="13"/>
      <c r="AU39" s="13"/>
      <c r="AV39" s="13"/>
      <c r="AW39" s="13">
        <v>0</v>
      </c>
      <c r="AX39" s="13"/>
      <c r="AY39" s="13"/>
      <c r="AZ39" s="13"/>
      <c r="BA39" s="13">
        <v>0</v>
      </c>
      <c r="BB39" s="13"/>
      <c r="BC39" s="13">
        <v>0</v>
      </c>
      <c r="BD39" s="13"/>
      <c r="BE39" s="13">
        <v>0</v>
      </c>
      <c r="BF39" s="13">
        <v>0</v>
      </c>
      <c r="BG39" s="13">
        <v>0</v>
      </c>
      <c r="BH39" s="13">
        <v>0</v>
      </c>
      <c r="BI39" s="13">
        <v>10</v>
      </c>
      <c r="BJ39" s="13">
        <v>10</v>
      </c>
      <c r="BK39" s="13"/>
      <c r="BL39" s="13">
        <v>0</v>
      </c>
      <c r="BM39" s="13">
        <v>0</v>
      </c>
      <c r="BN39" s="13">
        <v>0</v>
      </c>
      <c r="BO39" s="13">
        <v>0</v>
      </c>
      <c r="BP39" s="13">
        <v>40</v>
      </c>
      <c r="BQ39" s="13">
        <v>50</v>
      </c>
      <c r="BR39" s="13">
        <v>8</v>
      </c>
      <c r="BS39" s="13"/>
      <c r="BT39" s="13">
        <v>155</v>
      </c>
      <c r="BU39" s="13">
        <v>105</v>
      </c>
      <c r="BV39" s="13">
        <v>0</v>
      </c>
      <c r="BW39" s="13">
        <v>0</v>
      </c>
      <c r="BX39" s="13">
        <v>260</v>
      </c>
      <c r="BY39" s="13"/>
      <c r="BZ39" s="13"/>
      <c r="CA39" s="13"/>
      <c r="CB39" s="13"/>
      <c r="CC39" s="13"/>
      <c r="CD39" s="13"/>
    </row>
    <row r="40" spans="1:82" x14ac:dyDescent="0.45">
      <c r="A40" t="s">
        <v>323</v>
      </c>
      <c r="B40" t="s">
        <v>324</v>
      </c>
      <c r="C40" s="13">
        <v>0</v>
      </c>
      <c r="D40" s="13">
        <v>0</v>
      </c>
      <c r="E40" s="13">
        <v>0</v>
      </c>
      <c r="F40" s="13">
        <v>0</v>
      </c>
      <c r="G40" s="13">
        <f t="shared" si="11"/>
        <v>0</v>
      </c>
      <c r="H40" s="13">
        <v>0</v>
      </c>
      <c r="I40" s="13">
        <v>0</v>
      </c>
      <c r="J40" s="13">
        <v>0</v>
      </c>
      <c r="K40" s="13">
        <v>0</v>
      </c>
      <c r="L40" s="13">
        <v>14828</v>
      </c>
      <c r="M40" s="23">
        <f t="shared" si="1"/>
        <v>8.3895849876897491E-4</v>
      </c>
      <c r="N40" s="13">
        <v>0</v>
      </c>
      <c r="O40" s="13">
        <v>1941</v>
      </c>
      <c r="P40" s="13">
        <v>135</v>
      </c>
      <c r="Q40" s="13">
        <v>18</v>
      </c>
      <c r="R40" s="13">
        <v>16922</v>
      </c>
      <c r="S40" s="13">
        <f t="shared" si="12"/>
        <v>0</v>
      </c>
      <c r="T40" s="23">
        <f t="shared" si="3"/>
        <v>0</v>
      </c>
      <c r="U40" s="13">
        <f t="shared" si="13"/>
        <v>16922</v>
      </c>
      <c r="V40" s="13">
        <f t="shared" si="14"/>
        <v>16922</v>
      </c>
      <c r="W40" s="23">
        <f t="shared" si="6"/>
        <v>4.8539631740180506E-4</v>
      </c>
      <c r="X40" s="13">
        <f t="shared" si="15"/>
        <v>14828</v>
      </c>
      <c r="Y40" s="23">
        <f t="shared" si="8"/>
        <v>5.4864405958123528E-4</v>
      </c>
      <c r="Z40" s="13">
        <v>0</v>
      </c>
      <c r="AA40" s="13">
        <v>0</v>
      </c>
      <c r="AB40" s="13">
        <v>0</v>
      </c>
      <c r="AC40" s="13">
        <v>0</v>
      </c>
      <c r="AD40" s="13">
        <v>0</v>
      </c>
      <c r="AE40" s="13">
        <v>0</v>
      </c>
      <c r="AF40" s="13">
        <v>0</v>
      </c>
      <c r="AG40" s="13">
        <v>0</v>
      </c>
      <c r="AH40" s="13">
        <f t="shared" si="16"/>
        <v>0</v>
      </c>
      <c r="AI40" s="23">
        <f t="shared" si="10"/>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c r="BC40" s="13">
        <v>0</v>
      </c>
      <c r="BD40" s="13"/>
      <c r="BE40" s="13">
        <v>0</v>
      </c>
      <c r="BF40" s="13">
        <v>0</v>
      </c>
      <c r="BG40" s="13">
        <v>0</v>
      </c>
      <c r="BH40" s="13">
        <v>0</v>
      </c>
      <c r="BI40" s="13">
        <v>0</v>
      </c>
      <c r="BJ40" s="13">
        <v>0</v>
      </c>
      <c r="BK40" s="13"/>
      <c r="BL40" s="13">
        <v>0</v>
      </c>
      <c r="BM40" s="13">
        <v>0</v>
      </c>
      <c r="BN40" s="13">
        <v>0</v>
      </c>
      <c r="BO40" s="13">
        <v>0</v>
      </c>
      <c r="BP40" s="13">
        <v>1941</v>
      </c>
      <c r="BQ40" s="13">
        <v>1941</v>
      </c>
      <c r="BR40" s="13">
        <v>135</v>
      </c>
      <c r="BS40" s="13"/>
      <c r="BT40" s="13">
        <v>80</v>
      </c>
      <c r="BU40" s="13">
        <v>175</v>
      </c>
      <c r="BV40" s="13">
        <v>0</v>
      </c>
      <c r="BW40" s="13">
        <v>0</v>
      </c>
      <c r="BX40" s="13">
        <v>260</v>
      </c>
      <c r="BY40" s="13"/>
      <c r="BZ40" s="13"/>
      <c r="CA40" s="13"/>
      <c r="CB40" s="13"/>
      <c r="CC40" s="13"/>
      <c r="CD40" s="13"/>
    </row>
    <row r="41" spans="1:82" x14ac:dyDescent="0.45">
      <c r="A41" t="s">
        <v>93</v>
      </c>
      <c r="B41" t="s">
        <v>94</v>
      </c>
      <c r="C41" s="13">
        <v>0</v>
      </c>
      <c r="D41" s="13">
        <v>0</v>
      </c>
      <c r="E41" s="13">
        <v>0</v>
      </c>
      <c r="F41" s="13">
        <v>0</v>
      </c>
      <c r="G41" s="13">
        <f t="shared" si="11"/>
        <v>0</v>
      </c>
      <c r="H41" s="13">
        <v>0</v>
      </c>
      <c r="I41" s="13">
        <v>0</v>
      </c>
      <c r="J41" s="13">
        <v>0</v>
      </c>
      <c r="K41" s="13">
        <v>0</v>
      </c>
      <c r="L41" s="13">
        <v>7756</v>
      </c>
      <c r="M41" s="23">
        <f t="shared" si="1"/>
        <v>4.3882938470813119E-4</v>
      </c>
      <c r="N41" s="13">
        <v>0</v>
      </c>
      <c r="O41" s="13">
        <v>702</v>
      </c>
      <c r="P41" s="13">
        <v>33</v>
      </c>
      <c r="Q41" s="13">
        <v>212</v>
      </c>
      <c r="R41" s="13">
        <v>8703</v>
      </c>
      <c r="S41" s="13">
        <f t="shared" si="12"/>
        <v>0</v>
      </c>
      <c r="T41" s="23">
        <f t="shared" si="3"/>
        <v>0</v>
      </c>
      <c r="U41" s="13">
        <f t="shared" si="13"/>
        <v>8703</v>
      </c>
      <c r="V41" s="13">
        <f t="shared" si="14"/>
        <v>8703</v>
      </c>
      <c r="W41" s="23">
        <f t="shared" si="6"/>
        <v>2.4963976777850783E-4</v>
      </c>
      <c r="X41" s="13">
        <f t="shared" si="15"/>
        <v>7756</v>
      </c>
      <c r="Y41" s="23">
        <f t="shared" si="8"/>
        <v>2.8697621568060834E-4</v>
      </c>
      <c r="Z41" s="13"/>
      <c r="AA41" s="13"/>
      <c r="AB41" s="13"/>
      <c r="AC41" s="13"/>
      <c r="AD41" s="13"/>
      <c r="AE41" s="13"/>
      <c r="AF41" s="13"/>
      <c r="AG41" s="13"/>
      <c r="AH41" s="13">
        <f t="shared" si="16"/>
        <v>0</v>
      </c>
      <c r="AI41" s="23">
        <f t="shared" si="10"/>
        <v>0</v>
      </c>
      <c r="AJ41" s="13"/>
      <c r="AK41" s="13"/>
      <c r="AL41" s="13"/>
      <c r="AM41" s="13"/>
      <c r="AN41" s="13"/>
      <c r="AO41" s="13"/>
      <c r="AP41" s="13"/>
      <c r="AQ41" s="13"/>
      <c r="AR41" s="13">
        <v>0</v>
      </c>
      <c r="AS41" s="13"/>
      <c r="AT41" s="13"/>
      <c r="AU41" s="13"/>
      <c r="AV41" s="13"/>
      <c r="AW41" s="13">
        <v>0</v>
      </c>
      <c r="AX41" s="13"/>
      <c r="AY41" s="13"/>
      <c r="AZ41" s="13"/>
      <c r="BA41" s="13">
        <v>0</v>
      </c>
      <c r="BB41" s="13"/>
      <c r="BC41" s="13">
        <v>0</v>
      </c>
      <c r="BD41" s="13"/>
      <c r="BE41" s="13">
        <v>0</v>
      </c>
      <c r="BF41" s="13">
        <v>0</v>
      </c>
      <c r="BG41" s="13">
        <v>0</v>
      </c>
      <c r="BH41" s="13">
        <v>0</v>
      </c>
      <c r="BI41" s="13">
        <v>0</v>
      </c>
      <c r="BJ41" s="13">
        <v>0</v>
      </c>
      <c r="BK41" s="13"/>
      <c r="BL41" s="13">
        <v>0</v>
      </c>
      <c r="BM41" s="13">
        <v>0</v>
      </c>
      <c r="BN41" s="13">
        <v>0</v>
      </c>
      <c r="BO41" s="13">
        <v>0</v>
      </c>
      <c r="BP41" s="13">
        <v>702</v>
      </c>
      <c r="BQ41" s="13">
        <v>702</v>
      </c>
      <c r="BR41" s="13">
        <v>33</v>
      </c>
      <c r="BS41" s="13"/>
      <c r="BT41" s="13">
        <v>140</v>
      </c>
      <c r="BU41" s="13">
        <v>135</v>
      </c>
      <c r="BV41" s="13">
        <v>0</v>
      </c>
      <c r="BW41" s="13">
        <v>0</v>
      </c>
      <c r="BX41" s="13">
        <v>275</v>
      </c>
      <c r="BY41" s="13"/>
      <c r="BZ41" s="13"/>
      <c r="CA41" s="13"/>
      <c r="CB41" s="13"/>
      <c r="CC41" s="13"/>
      <c r="CD41" s="13"/>
    </row>
    <row r="42" spans="1:82" x14ac:dyDescent="0.45">
      <c r="A42" t="s">
        <v>355</v>
      </c>
      <c r="B42" t="s">
        <v>356</v>
      </c>
      <c r="C42" s="13">
        <v>0</v>
      </c>
      <c r="D42" s="13">
        <v>0</v>
      </c>
      <c r="E42" s="13">
        <v>0</v>
      </c>
      <c r="F42" s="13">
        <v>0</v>
      </c>
      <c r="G42" s="13">
        <f t="shared" si="11"/>
        <v>0</v>
      </c>
      <c r="H42" s="13">
        <v>0</v>
      </c>
      <c r="I42" s="13">
        <v>0</v>
      </c>
      <c r="J42" s="13">
        <v>0</v>
      </c>
      <c r="K42" s="13">
        <v>0</v>
      </c>
      <c r="L42" s="13">
        <v>1398</v>
      </c>
      <c r="M42" s="23">
        <f t="shared" si="1"/>
        <v>7.9097921586122674E-5</v>
      </c>
      <c r="N42" s="13">
        <v>0</v>
      </c>
      <c r="O42" s="13">
        <v>568</v>
      </c>
      <c r="P42" s="13">
        <v>4</v>
      </c>
      <c r="Q42" s="13">
        <v>73</v>
      </c>
      <c r="R42" s="13">
        <v>2043</v>
      </c>
      <c r="S42" s="13">
        <f t="shared" si="12"/>
        <v>0</v>
      </c>
      <c r="T42" s="23">
        <f t="shared" si="3"/>
        <v>0</v>
      </c>
      <c r="U42" s="13">
        <f t="shared" si="13"/>
        <v>2043</v>
      </c>
      <c r="V42" s="13">
        <f t="shared" si="14"/>
        <v>2043</v>
      </c>
      <c r="W42" s="23">
        <f t="shared" si="6"/>
        <v>5.8602096469205046E-5</v>
      </c>
      <c r="X42" s="13">
        <f t="shared" si="15"/>
        <v>1398</v>
      </c>
      <c r="Y42" s="23">
        <f t="shared" si="8"/>
        <v>5.1726759866102432E-5</v>
      </c>
      <c r="Z42" s="13">
        <v>0</v>
      </c>
      <c r="AA42" s="13">
        <v>0</v>
      </c>
      <c r="AB42" s="13">
        <v>0</v>
      </c>
      <c r="AC42" s="13">
        <v>0</v>
      </c>
      <c r="AD42" s="13">
        <v>0</v>
      </c>
      <c r="AE42" s="13">
        <v>0</v>
      </c>
      <c r="AF42" s="13">
        <v>0</v>
      </c>
      <c r="AG42" s="13">
        <v>0</v>
      </c>
      <c r="AH42" s="13">
        <f t="shared" si="16"/>
        <v>0</v>
      </c>
      <c r="AI42" s="23">
        <f t="shared" si="10"/>
        <v>0</v>
      </c>
      <c r="AJ42" s="13">
        <v>0</v>
      </c>
      <c r="AK42" s="13">
        <v>0</v>
      </c>
      <c r="AL42" s="13">
        <v>0</v>
      </c>
      <c r="AM42" s="13">
        <v>0</v>
      </c>
      <c r="AN42" s="13">
        <v>0</v>
      </c>
      <c r="AO42" s="13">
        <v>0</v>
      </c>
      <c r="AP42" s="13">
        <v>0</v>
      </c>
      <c r="AQ42" s="13">
        <v>0</v>
      </c>
      <c r="AR42" s="13">
        <v>0</v>
      </c>
      <c r="AS42" s="13">
        <v>0</v>
      </c>
      <c r="AT42" s="13">
        <v>0</v>
      </c>
      <c r="AU42" s="13">
        <v>0</v>
      </c>
      <c r="AV42" s="13">
        <v>0</v>
      </c>
      <c r="AW42" s="13">
        <v>0</v>
      </c>
      <c r="AX42" s="13">
        <v>0</v>
      </c>
      <c r="AY42" s="13">
        <v>0</v>
      </c>
      <c r="AZ42" s="13">
        <v>0</v>
      </c>
      <c r="BA42" s="13">
        <v>0</v>
      </c>
      <c r="BB42" s="13"/>
      <c r="BC42" s="13">
        <v>34</v>
      </c>
      <c r="BD42" s="13"/>
      <c r="BE42" s="13">
        <v>0</v>
      </c>
      <c r="BF42" s="13">
        <v>0</v>
      </c>
      <c r="BG42" s="13">
        <v>34</v>
      </c>
      <c r="BH42" s="13">
        <v>189</v>
      </c>
      <c r="BI42" s="13">
        <v>116</v>
      </c>
      <c r="BJ42" s="13">
        <v>305</v>
      </c>
      <c r="BK42" s="13"/>
      <c r="BL42" s="13">
        <v>0</v>
      </c>
      <c r="BM42" s="13">
        <v>0</v>
      </c>
      <c r="BN42" s="13">
        <v>0</v>
      </c>
      <c r="BO42" s="13">
        <v>0</v>
      </c>
      <c r="BP42" s="13">
        <v>229</v>
      </c>
      <c r="BQ42" s="13">
        <v>568</v>
      </c>
      <c r="BR42" s="13">
        <v>4</v>
      </c>
      <c r="BS42" s="13"/>
      <c r="BT42" s="13">
        <v>120</v>
      </c>
      <c r="BU42" s="13">
        <v>155</v>
      </c>
      <c r="BV42" s="13">
        <v>0</v>
      </c>
      <c r="BW42" s="13">
        <v>0</v>
      </c>
      <c r="BX42" s="13">
        <v>275</v>
      </c>
      <c r="BY42" s="13"/>
      <c r="BZ42" s="13"/>
      <c r="CA42" s="13"/>
      <c r="CB42" s="13"/>
      <c r="CC42" s="13"/>
      <c r="CD42" s="13"/>
    </row>
    <row r="43" spans="1:82" x14ac:dyDescent="0.45">
      <c r="A43" t="s">
        <v>371</v>
      </c>
      <c r="B43" t="s">
        <v>372</v>
      </c>
      <c r="C43" s="13">
        <v>0</v>
      </c>
      <c r="D43" s="13">
        <v>0</v>
      </c>
      <c r="E43" s="13">
        <v>0</v>
      </c>
      <c r="F43" s="13">
        <v>0</v>
      </c>
      <c r="G43" s="13">
        <f t="shared" si="11"/>
        <v>0</v>
      </c>
      <c r="H43" s="13">
        <v>0</v>
      </c>
      <c r="I43" s="13">
        <v>0</v>
      </c>
      <c r="J43" s="13">
        <v>0</v>
      </c>
      <c r="K43" s="13">
        <v>0</v>
      </c>
      <c r="L43" s="13">
        <v>3977</v>
      </c>
      <c r="M43" s="23">
        <f t="shared" si="1"/>
        <v>2.2501604731617301E-4</v>
      </c>
      <c r="N43" s="13">
        <v>0</v>
      </c>
      <c r="O43" s="13">
        <v>681</v>
      </c>
      <c r="P43" s="13">
        <v>42</v>
      </c>
      <c r="Q43" s="13">
        <v>0</v>
      </c>
      <c r="R43" s="13">
        <v>4700</v>
      </c>
      <c r="S43" s="13">
        <f t="shared" si="12"/>
        <v>0</v>
      </c>
      <c r="T43" s="23">
        <f t="shared" si="3"/>
        <v>0</v>
      </c>
      <c r="U43" s="13">
        <f t="shared" si="13"/>
        <v>4700</v>
      </c>
      <c r="V43" s="13">
        <f t="shared" si="14"/>
        <v>4700</v>
      </c>
      <c r="W43" s="23">
        <f t="shared" si="6"/>
        <v>1.3481637464770617E-4</v>
      </c>
      <c r="X43" s="13">
        <f t="shared" si="15"/>
        <v>3977</v>
      </c>
      <c r="Y43" s="23">
        <f t="shared" si="8"/>
        <v>1.4715116165056464E-4</v>
      </c>
      <c r="Z43" s="13"/>
      <c r="AA43" s="13"/>
      <c r="AB43" s="13"/>
      <c r="AC43" s="13"/>
      <c r="AD43" s="13"/>
      <c r="AE43" s="13"/>
      <c r="AF43" s="13"/>
      <c r="AG43" s="13"/>
      <c r="AH43" s="13">
        <f t="shared" si="16"/>
        <v>0</v>
      </c>
      <c r="AI43" s="23">
        <f t="shared" si="10"/>
        <v>0</v>
      </c>
      <c r="AJ43" s="13"/>
      <c r="AK43" s="13"/>
      <c r="AL43" s="13"/>
      <c r="AM43" s="13"/>
      <c r="AN43" s="13"/>
      <c r="AO43" s="13"/>
      <c r="AP43" s="13"/>
      <c r="AQ43" s="13"/>
      <c r="AR43" s="13">
        <v>0</v>
      </c>
      <c r="AS43" s="13"/>
      <c r="AT43" s="13"/>
      <c r="AU43" s="13"/>
      <c r="AV43" s="13"/>
      <c r="AW43" s="13">
        <v>0</v>
      </c>
      <c r="AX43" s="13"/>
      <c r="AY43" s="13"/>
      <c r="AZ43" s="13"/>
      <c r="BA43" s="13">
        <v>0</v>
      </c>
      <c r="BB43" s="13"/>
      <c r="BC43" s="13">
        <v>0</v>
      </c>
      <c r="BD43" s="13"/>
      <c r="BE43" s="13">
        <v>10</v>
      </c>
      <c r="BF43" s="13">
        <v>671</v>
      </c>
      <c r="BG43" s="13">
        <v>681</v>
      </c>
      <c r="BH43" s="13">
        <v>0</v>
      </c>
      <c r="BI43" s="13">
        <v>0</v>
      </c>
      <c r="BJ43" s="13">
        <v>0</v>
      </c>
      <c r="BK43" s="13"/>
      <c r="BL43" s="13">
        <v>0</v>
      </c>
      <c r="BM43" s="13">
        <v>0</v>
      </c>
      <c r="BN43" s="13">
        <v>0</v>
      </c>
      <c r="BO43" s="13">
        <v>0</v>
      </c>
      <c r="BP43" s="13">
        <v>0</v>
      </c>
      <c r="BQ43" s="13">
        <v>681</v>
      </c>
      <c r="BR43" s="13">
        <v>42</v>
      </c>
      <c r="BS43" s="13"/>
      <c r="BT43" s="13">
        <v>275</v>
      </c>
      <c r="BU43" s="13">
        <v>5</v>
      </c>
      <c r="BV43" s="13">
        <v>0</v>
      </c>
      <c r="BW43" s="13">
        <v>0</v>
      </c>
      <c r="BX43" s="13">
        <v>280</v>
      </c>
      <c r="BY43" s="13"/>
      <c r="BZ43" s="13"/>
      <c r="CA43" s="13"/>
      <c r="CB43" s="13"/>
      <c r="CC43" s="13"/>
      <c r="CD43" s="13"/>
    </row>
    <row r="44" spans="1:82" x14ac:dyDescent="0.45">
      <c r="A44" t="s">
        <v>213</v>
      </c>
      <c r="B44" t="s">
        <v>214</v>
      </c>
      <c r="C44" s="13">
        <v>0</v>
      </c>
      <c r="D44" s="13">
        <v>0</v>
      </c>
      <c r="E44" s="13">
        <v>0</v>
      </c>
      <c r="F44" s="13">
        <v>0</v>
      </c>
      <c r="G44" s="13">
        <f t="shared" si="11"/>
        <v>0</v>
      </c>
      <c r="H44" s="13">
        <v>0</v>
      </c>
      <c r="I44" s="13">
        <v>0</v>
      </c>
      <c r="J44" s="13">
        <v>0</v>
      </c>
      <c r="K44" s="13">
        <v>0</v>
      </c>
      <c r="L44" s="13">
        <v>4559</v>
      </c>
      <c r="M44" s="23">
        <f t="shared" si="1"/>
        <v>2.579452249721983E-4</v>
      </c>
      <c r="N44" s="13">
        <v>0</v>
      </c>
      <c r="O44" s="13">
        <v>2519</v>
      </c>
      <c r="P44" s="13">
        <v>0</v>
      </c>
      <c r="Q44" s="13">
        <v>0</v>
      </c>
      <c r="R44" s="13">
        <v>7078</v>
      </c>
      <c r="S44" s="13">
        <f t="shared" si="12"/>
        <v>0</v>
      </c>
      <c r="T44" s="23">
        <f t="shared" si="3"/>
        <v>0</v>
      </c>
      <c r="U44" s="13">
        <f t="shared" si="13"/>
        <v>7078</v>
      </c>
      <c r="V44" s="13">
        <f t="shared" si="14"/>
        <v>7078</v>
      </c>
      <c r="W44" s="23">
        <f t="shared" si="6"/>
        <v>2.0302772335243919E-4</v>
      </c>
      <c r="X44" s="13">
        <f t="shared" si="15"/>
        <v>4559</v>
      </c>
      <c r="Y44" s="23">
        <f t="shared" si="8"/>
        <v>1.6868547798967168E-4</v>
      </c>
      <c r="Z44" s="13"/>
      <c r="AA44" s="13"/>
      <c r="AB44" s="13"/>
      <c r="AC44" s="13"/>
      <c r="AD44" s="13"/>
      <c r="AE44" s="13"/>
      <c r="AF44" s="13"/>
      <c r="AG44" s="13"/>
      <c r="AH44" s="13">
        <f t="shared" si="16"/>
        <v>0</v>
      </c>
      <c r="AI44" s="23">
        <f t="shared" si="10"/>
        <v>0</v>
      </c>
      <c r="AJ44" s="13"/>
      <c r="AK44" s="13"/>
      <c r="AL44" s="13"/>
      <c r="AM44" s="13"/>
      <c r="AN44" s="13"/>
      <c r="AO44" s="13"/>
      <c r="AP44" s="13"/>
      <c r="AQ44" s="13"/>
      <c r="AR44" s="13">
        <v>0</v>
      </c>
      <c r="AS44" s="13"/>
      <c r="AT44" s="13"/>
      <c r="AU44" s="13"/>
      <c r="AV44" s="13"/>
      <c r="AW44" s="13">
        <v>0</v>
      </c>
      <c r="AX44" s="13"/>
      <c r="AY44" s="13"/>
      <c r="AZ44" s="13"/>
      <c r="BA44" s="13">
        <v>0</v>
      </c>
      <c r="BB44" s="13"/>
      <c r="BC44" s="13">
        <v>0</v>
      </c>
      <c r="BD44" s="13"/>
      <c r="BE44" s="13">
        <v>0</v>
      </c>
      <c r="BF44" s="13">
        <v>2519</v>
      </c>
      <c r="BG44" s="13">
        <v>2519</v>
      </c>
      <c r="BH44" s="13">
        <v>0</v>
      </c>
      <c r="BI44" s="13">
        <v>0</v>
      </c>
      <c r="BJ44" s="13">
        <v>0</v>
      </c>
      <c r="BK44" s="13"/>
      <c r="BL44" s="13">
        <v>0</v>
      </c>
      <c r="BM44" s="13">
        <v>0</v>
      </c>
      <c r="BN44" s="13">
        <v>0</v>
      </c>
      <c r="BO44" s="13">
        <v>0</v>
      </c>
      <c r="BP44" s="13">
        <v>0</v>
      </c>
      <c r="BQ44" s="13">
        <v>2519</v>
      </c>
      <c r="BR44" s="13">
        <v>0</v>
      </c>
      <c r="BS44" s="13"/>
      <c r="BT44" s="13">
        <v>130</v>
      </c>
      <c r="BU44" s="13">
        <v>170</v>
      </c>
      <c r="BV44" s="13">
        <v>0</v>
      </c>
      <c r="BW44" s="13">
        <v>0</v>
      </c>
      <c r="BX44" s="13">
        <v>305</v>
      </c>
      <c r="BY44" s="13"/>
      <c r="BZ44" s="13"/>
      <c r="CA44" s="13"/>
      <c r="CB44" s="13"/>
      <c r="CC44" s="13"/>
      <c r="CD44" s="13"/>
    </row>
    <row r="45" spans="1:82" x14ac:dyDescent="0.45">
      <c r="A45" t="s">
        <v>317</v>
      </c>
      <c r="B45" t="s">
        <v>318</v>
      </c>
      <c r="C45" s="13">
        <v>0</v>
      </c>
      <c r="D45" s="13">
        <v>0</v>
      </c>
      <c r="E45" s="13">
        <v>0</v>
      </c>
      <c r="F45" s="13">
        <v>0</v>
      </c>
      <c r="G45" s="13">
        <f t="shared" si="11"/>
        <v>0</v>
      </c>
      <c r="H45" s="13">
        <v>0</v>
      </c>
      <c r="I45" s="13">
        <v>0</v>
      </c>
      <c r="J45" s="13">
        <v>0</v>
      </c>
      <c r="K45" s="13">
        <v>0</v>
      </c>
      <c r="L45" s="13">
        <v>2304</v>
      </c>
      <c r="M45" s="23">
        <f t="shared" si="1"/>
        <v>1.3035880639086312E-4</v>
      </c>
      <c r="N45" s="13">
        <v>0</v>
      </c>
      <c r="O45" s="13">
        <v>540</v>
      </c>
      <c r="P45" s="13">
        <v>343</v>
      </c>
      <c r="Q45" s="13">
        <v>231</v>
      </c>
      <c r="R45" s="13">
        <v>3418</v>
      </c>
      <c r="S45" s="13">
        <f t="shared" si="12"/>
        <v>0</v>
      </c>
      <c r="T45" s="23">
        <f t="shared" si="3"/>
        <v>0</v>
      </c>
      <c r="U45" s="13">
        <f t="shared" si="13"/>
        <v>3418</v>
      </c>
      <c r="V45" s="13">
        <f t="shared" si="14"/>
        <v>3418</v>
      </c>
      <c r="W45" s="23">
        <f t="shared" si="6"/>
        <v>9.8043057137416959E-5</v>
      </c>
      <c r="X45" s="13">
        <f t="shared" si="15"/>
        <v>2304</v>
      </c>
      <c r="Y45" s="23">
        <f t="shared" si="8"/>
        <v>8.5249252311516457E-5</v>
      </c>
      <c r="Z45" s="13"/>
      <c r="AA45" s="13"/>
      <c r="AB45" s="13"/>
      <c r="AC45" s="13"/>
      <c r="AD45" s="13"/>
      <c r="AE45" s="13"/>
      <c r="AF45" s="13"/>
      <c r="AG45" s="13"/>
      <c r="AH45" s="13">
        <f t="shared" si="16"/>
        <v>0</v>
      </c>
      <c r="AI45" s="23">
        <f t="shared" si="10"/>
        <v>0</v>
      </c>
      <c r="AJ45" s="13"/>
      <c r="AK45" s="13"/>
      <c r="AL45" s="13"/>
      <c r="AM45" s="13"/>
      <c r="AN45" s="13"/>
      <c r="AO45" s="13"/>
      <c r="AP45" s="13"/>
      <c r="AQ45" s="13"/>
      <c r="AR45" s="13">
        <v>0</v>
      </c>
      <c r="AS45" s="13"/>
      <c r="AT45" s="13"/>
      <c r="AU45" s="13"/>
      <c r="AV45" s="13"/>
      <c r="AW45" s="13">
        <v>0</v>
      </c>
      <c r="AX45" s="13"/>
      <c r="AY45" s="13"/>
      <c r="AZ45" s="13"/>
      <c r="BA45" s="13">
        <v>0</v>
      </c>
      <c r="BB45" s="13"/>
      <c r="BC45" s="13">
        <v>0</v>
      </c>
      <c r="BD45" s="13"/>
      <c r="BE45" s="13">
        <v>0</v>
      </c>
      <c r="BF45" s="13">
        <v>0</v>
      </c>
      <c r="BG45" s="13">
        <v>0</v>
      </c>
      <c r="BH45" s="13">
        <v>506</v>
      </c>
      <c r="BI45" s="13">
        <v>14</v>
      </c>
      <c r="BJ45" s="13">
        <v>520</v>
      </c>
      <c r="BK45" s="13"/>
      <c r="BL45" s="13">
        <v>0</v>
      </c>
      <c r="BM45" s="13">
        <v>0</v>
      </c>
      <c r="BN45" s="13">
        <v>0</v>
      </c>
      <c r="BO45" s="13">
        <v>0</v>
      </c>
      <c r="BP45" s="13">
        <v>20</v>
      </c>
      <c r="BQ45" s="13">
        <v>540</v>
      </c>
      <c r="BR45" s="13">
        <v>343</v>
      </c>
      <c r="BS45" s="13"/>
      <c r="BT45" s="13">
        <v>150</v>
      </c>
      <c r="BU45" s="13">
        <v>165</v>
      </c>
      <c r="BV45" s="13">
        <v>0</v>
      </c>
      <c r="BW45" s="13">
        <v>0</v>
      </c>
      <c r="BX45" s="13">
        <v>315</v>
      </c>
      <c r="BY45" s="13"/>
      <c r="BZ45" s="13"/>
      <c r="CA45" s="13"/>
      <c r="CB45" s="13"/>
      <c r="CC45" s="13"/>
      <c r="CD45" s="13"/>
    </row>
    <row r="46" spans="1:82" x14ac:dyDescent="0.45">
      <c r="A46" t="s">
        <v>319</v>
      </c>
      <c r="B46" t="s">
        <v>320</v>
      </c>
      <c r="C46" s="13">
        <v>0</v>
      </c>
      <c r="D46" s="13">
        <v>0</v>
      </c>
      <c r="E46" s="13">
        <v>0</v>
      </c>
      <c r="F46" s="13">
        <v>0</v>
      </c>
      <c r="G46" s="13">
        <f t="shared" si="11"/>
        <v>0</v>
      </c>
      <c r="H46" s="13">
        <v>0</v>
      </c>
      <c r="I46" s="13">
        <v>0</v>
      </c>
      <c r="J46" s="13">
        <v>0</v>
      </c>
      <c r="K46" s="13">
        <v>0</v>
      </c>
      <c r="L46" s="13">
        <v>4461</v>
      </c>
      <c r="M46" s="23">
        <f t="shared" si="1"/>
        <v>2.5240044935314254E-4</v>
      </c>
      <c r="N46" s="13">
        <v>0</v>
      </c>
      <c r="O46" s="13">
        <v>254</v>
      </c>
      <c r="P46" s="13">
        <v>0</v>
      </c>
      <c r="Q46" s="13">
        <v>0</v>
      </c>
      <c r="R46" s="13">
        <v>4715</v>
      </c>
      <c r="S46" s="13">
        <f t="shared" si="12"/>
        <v>0</v>
      </c>
      <c r="T46" s="23">
        <f t="shared" si="3"/>
        <v>0</v>
      </c>
      <c r="U46" s="13">
        <f t="shared" si="13"/>
        <v>4715</v>
      </c>
      <c r="V46" s="13">
        <f t="shared" si="14"/>
        <v>4715</v>
      </c>
      <c r="W46" s="23">
        <f t="shared" si="6"/>
        <v>1.3524663967317757E-4</v>
      </c>
      <c r="X46" s="13">
        <f t="shared" si="15"/>
        <v>4461</v>
      </c>
      <c r="Y46" s="23">
        <f t="shared" si="8"/>
        <v>1.6505942472294917E-4</v>
      </c>
      <c r="Z46" s="13"/>
      <c r="AA46" s="13"/>
      <c r="AB46" s="13"/>
      <c r="AC46" s="13"/>
      <c r="AD46" s="13"/>
      <c r="AE46" s="13"/>
      <c r="AF46" s="13"/>
      <c r="AG46" s="13"/>
      <c r="AH46" s="13">
        <f t="shared" si="16"/>
        <v>0</v>
      </c>
      <c r="AI46" s="23">
        <f t="shared" si="10"/>
        <v>0</v>
      </c>
      <c r="AJ46" s="13"/>
      <c r="AK46" s="13"/>
      <c r="AL46" s="13"/>
      <c r="AM46" s="13"/>
      <c r="AN46" s="13"/>
      <c r="AO46" s="13"/>
      <c r="AP46" s="13"/>
      <c r="AQ46" s="13"/>
      <c r="AR46" s="13">
        <v>0</v>
      </c>
      <c r="AS46" s="13"/>
      <c r="AT46" s="13"/>
      <c r="AU46" s="13"/>
      <c r="AV46" s="13"/>
      <c r="AW46" s="13">
        <v>0</v>
      </c>
      <c r="AX46" s="13"/>
      <c r="AY46" s="13"/>
      <c r="AZ46" s="13"/>
      <c r="BA46" s="13">
        <v>0</v>
      </c>
      <c r="BB46" s="13"/>
      <c r="BC46" s="13">
        <v>245</v>
      </c>
      <c r="BD46" s="13"/>
      <c r="BE46" s="13">
        <v>0</v>
      </c>
      <c r="BF46" s="13">
        <v>0</v>
      </c>
      <c r="BG46" s="13">
        <v>245</v>
      </c>
      <c r="BH46" s="13">
        <v>0</v>
      </c>
      <c r="BI46" s="13">
        <v>0</v>
      </c>
      <c r="BJ46" s="13">
        <v>0</v>
      </c>
      <c r="BK46" s="13"/>
      <c r="BL46" s="13">
        <v>0</v>
      </c>
      <c r="BM46" s="13">
        <v>9</v>
      </c>
      <c r="BN46" s="13">
        <v>0</v>
      </c>
      <c r="BO46" s="13">
        <v>0</v>
      </c>
      <c r="BP46" s="13">
        <v>0</v>
      </c>
      <c r="BQ46" s="13">
        <v>254</v>
      </c>
      <c r="BR46" s="13">
        <v>0</v>
      </c>
      <c r="BS46" s="13"/>
      <c r="BT46" s="13">
        <v>295</v>
      </c>
      <c r="BU46" s="13">
        <v>35</v>
      </c>
      <c r="BV46" s="13">
        <v>0</v>
      </c>
      <c r="BW46" s="13">
        <v>0</v>
      </c>
      <c r="BX46" s="13">
        <v>330</v>
      </c>
      <c r="BY46" s="13"/>
      <c r="BZ46" s="13"/>
      <c r="CA46" s="13"/>
      <c r="CB46" s="13"/>
      <c r="CC46" s="13"/>
      <c r="CD46" s="13"/>
    </row>
    <row r="47" spans="1:82" x14ac:dyDescent="0.45">
      <c r="A47" t="s">
        <v>195</v>
      </c>
      <c r="B47" t="s">
        <v>196</v>
      </c>
      <c r="C47" s="13">
        <v>0</v>
      </c>
      <c r="D47" s="13">
        <v>0</v>
      </c>
      <c r="E47" s="13">
        <v>0</v>
      </c>
      <c r="F47" s="13">
        <v>0</v>
      </c>
      <c r="G47" s="13">
        <f t="shared" si="11"/>
        <v>0</v>
      </c>
      <c r="H47" s="13">
        <v>0</v>
      </c>
      <c r="I47" s="13">
        <v>0</v>
      </c>
      <c r="J47" s="13">
        <v>0</v>
      </c>
      <c r="K47" s="13">
        <v>0</v>
      </c>
      <c r="L47" s="13">
        <v>1953</v>
      </c>
      <c r="M47" s="23">
        <f t="shared" si="1"/>
        <v>1.1049945697975506E-4</v>
      </c>
      <c r="N47" s="13">
        <v>0</v>
      </c>
      <c r="O47" s="13">
        <v>223</v>
      </c>
      <c r="P47" s="13">
        <v>80</v>
      </c>
      <c r="Q47" s="13">
        <v>78</v>
      </c>
      <c r="R47" s="13">
        <v>2334</v>
      </c>
      <c r="S47" s="13">
        <f t="shared" si="12"/>
        <v>0</v>
      </c>
      <c r="T47" s="23">
        <f t="shared" si="3"/>
        <v>0</v>
      </c>
      <c r="U47" s="13">
        <f t="shared" si="13"/>
        <v>2334</v>
      </c>
      <c r="V47" s="13">
        <f t="shared" si="14"/>
        <v>2334</v>
      </c>
      <c r="W47" s="23">
        <f t="shared" si="6"/>
        <v>6.694923796335025E-5</v>
      </c>
      <c r="X47" s="13">
        <f t="shared" si="15"/>
        <v>1953</v>
      </c>
      <c r="Y47" s="23">
        <f t="shared" si="8"/>
        <v>7.2262061529683875E-5</v>
      </c>
      <c r="Z47" s="13"/>
      <c r="AA47" s="13"/>
      <c r="AB47" s="13"/>
      <c r="AC47" s="13"/>
      <c r="AD47" s="13"/>
      <c r="AE47" s="13"/>
      <c r="AF47" s="13"/>
      <c r="AG47" s="13"/>
      <c r="AH47" s="13">
        <f t="shared" si="16"/>
        <v>0</v>
      </c>
      <c r="AI47" s="23">
        <f t="shared" si="10"/>
        <v>0</v>
      </c>
      <c r="AJ47" s="13"/>
      <c r="AK47" s="13"/>
      <c r="AL47" s="13"/>
      <c r="AM47" s="13"/>
      <c r="AN47" s="13"/>
      <c r="AO47" s="13"/>
      <c r="AP47" s="13"/>
      <c r="AQ47" s="13"/>
      <c r="AR47" s="13">
        <v>0</v>
      </c>
      <c r="AS47" s="13"/>
      <c r="AT47" s="13"/>
      <c r="AU47" s="13"/>
      <c r="AV47" s="13"/>
      <c r="AW47" s="13">
        <v>0</v>
      </c>
      <c r="AX47" s="13"/>
      <c r="AY47" s="13"/>
      <c r="AZ47" s="13"/>
      <c r="BA47" s="13">
        <v>0</v>
      </c>
      <c r="BB47" s="13"/>
      <c r="BC47" s="13">
        <v>0</v>
      </c>
      <c r="BD47" s="13"/>
      <c r="BE47" s="13">
        <v>0</v>
      </c>
      <c r="BF47" s="13">
        <v>0</v>
      </c>
      <c r="BG47" s="13">
        <v>0</v>
      </c>
      <c r="BH47" s="13">
        <v>80</v>
      </c>
      <c r="BI47" s="13">
        <v>143</v>
      </c>
      <c r="BJ47" s="13">
        <v>223</v>
      </c>
      <c r="BK47" s="13"/>
      <c r="BL47" s="13">
        <v>0</v>
      </c>
      <c r="BM47" s="13">
        <v>0</v>
      </c>
      <c r="BN47" s="13">
        <v>0</v>
      </c>
      <c r="BO47" s="13">
        <v>0</v>
      </c>
      <c r="BP47" s="13">
        <v>0</v>
      </c>
      <c r="BQ47" s="13">
        <v>223</v>
      </c>
      <c r="BR47" s="13">
        <v>80</v>
      </c>
      <c r="BS47" s="13"/>
      <c r="BT47" s="13">
        <v>210</v>
      </c>
      <c r="BU47" s="13">
        <v>130</v>
      </c>
      <c r="BV47" s="13">
        <v>0</v>
      </c>
      <c r="BW47" s="13">
        <v>0</v>
      </c>
      <c r="BX47" s="13">
        <v>340</v>
      </c>
      <c r="BY47" s="13"/>
      <c r="BZ47" s="13"/>
      <c r="CA47" s="13"/>
      <c r="CB47" s="13"/>
      <c r="CC47" s="13"/>
      <c r="CD47" s="13"/>
    </row>
    <row r="48" spans="1:82" x14ac:dyDescent="0.45">
      <c r="A48" t="s">
        <v>345</v>
      </c>
      <c r="B48" t="s">
        <v>346</v>
      </c>
      <c r="C48" s="13">
        <v>0</v>
      </c>
      <c r="D48" s="13">
        <v>0</v>
      </c>
      <c r="E48" s="13">
        <v>0</v>
      </c>
      <c r="F48" s="13">
        <v>0</v>
      </c>
      <c r="G48" s="13">
        <f t="shared" si="11"/>
        <v>0</v>
      </c>
      <c r="H48" s="13">
        <v>0</v>
      </c>
      <c r="I48" s="13">
        <v>0</v>
      </c>
      <c r="J48" s="13">
        <v>0</v>
      </c>
      <c r="K48" s="13">
        <v>0</v>
      </c>
      <c r="L48" s="13">
        <v>1434</v>
      </c>
      <c r="M48" s="23">
        <f t="shared" si="1"/>
        <v>8.1134777935979902E-5</v>
      </c>
      <c r="N48" s="13">
        <v>52</v>
      </c>
      <c r="O48" s="13">
        <v>1995</v>
      </c>
      <c r="P48" s="13">
        <v>4</v>
      </c>
      <c r="Q48" s="13">
        <v>0</v>
      </c>
      <c r="R48" s="13">
        <v>3485</v>
      </c>
      <c r="S48" s="13">
        <f t="shared" si="12"/>
        <v>0</v>
      </c>
      <c r="T48" s="23">
        <f t="shared" si="3"/>
        <v>0</v>
      </c>
      <c r="U48" s="13">
        <f t="shared" si="13"/>
        <v>3485</v>
      </c>
      <c r="V48" s="13">
        <f t="shared" si="14"/>
        <v>3485</v>
      </c>
      <c r="W48" s="23">
        <f t="shared" si="6"/>
        <v>9.9964907584522558E-5</v>
      </c>
      <c r="X48" s="13">
        <f t="shared" si="15"/>
        <v>1486</v>
      </c>
      <c r="Y48" s="23">
        <f t="shared" si="8"/>
        <v>5.4982807697445076E-5</v>
      </c>
      <c r="Z48" s="13"/>
      <c r="AA48" s="13"/>
      <c r="AB48" s="13"/>
      <c r="AC48" s="13"/>
      <c r="AD48" s="13"/>
      <c r="AE48" s="13"/>
      <c r="AF48" s="13"/>
      <c r="AG48" s="13"/>
      <c r="AH48" s="13">
        <f t="shared" si="16"/>
        <v>0</v>
      </c>
      <c r="AI48" s="23">
        <f t="shared" si="10"/>
        <v>0</v>
      </c>
      <c r="AJ48" s="13"/>
      <c r="AK48" s="13"/>
      <c r="AL48" s="13"/>
      <c r="AM48" s="13"/>
      <c r="AN48" s="13"/>
      <c r="AO48" s="13"/>
      <c r="AP48" s="13"/>
      <c r="AQ48" s="13"/>
      <c r="AR48" s="13">
        <v>0</v>
      </c>
      <c r="AS48" s="13"/>
      <c r="AT48" s="13"/>
      <c r="AU48" s="13"/>
      <c r="AV48" s="13"/>
      <c r="AW48" s="13">
        <v>0</v>
      </c>
      <c r="AX48" s="13"/>
      <c r="AY48" s="13"/>
      <c r="AZ48" s="13"/>
      <c r="BA48" s="13">
        <v>52</v>
      </c>
      <c r="BB48" s="13"/>
      <c r="BC48" s="13">
        <v>0</v>
      </c>
      <c r="BD48" s="13"/>
      <c r="BE48" s="13">
        <v>0</v>
      </c>
      <c r="BF48" s="13">
        <v>0</v>
      </c>
      <c r="BG48" s="13">
        <v>0</v>
      </c>
      <c r="BH48" s="13">
        <v>0</v>
      </c>
      <c r="BI48" s="13">
        <v>0</v>
      </c>
      <c r="BJ48" s="13">
        <v>0</v>
      </c>
      <c r="BK48" s="13"/>
      <c r="BL48" s="13">
        <v>0</v>
      </c>
      <c r="BM48" s="13">
        <v>0</v>
      </c>
      <c r="BN48" s="13">
        <v>0</v>
      </c>
      <c r="BO48" s="13">
        <v>0</v>
      </c>
      <c r="BP48" s="13">
        <v>1995</v>
      </c>
      <c r="BQ48" s="13">
        <v>1995</v>
      </c>
      <c r="BR48" s="13">
        <v>4</v>
      </c>
      <c r="BS48" s="13"/>
      <c r="BT48" s="13">
        <v>290</v>
      </c>
      <c r="BU48" s="13">
        <v>60</v>
      </c>
      <c r="BV48" s="13">
        <v>0</v>
      </c>
      <c r="BW48" s="13">
        <v>0</v>
      </c>
      <c r="BX48" s="13">
        <v>355</v>
      </c>
      <c r="BY48" s="13"/>
      <c r="BZ48" s="13"/>
      <c r="CA48" s="13"/>
      <c r="CB48" s="13"/>
      <c r="CC48" s="13"/>
      <c r="CD48" s="13"/>
    </row>
    <row r="49" spans="1:82" x14ac:dyDescent="0.45">
      <c r="A49" t="s">
        <v>315</v>
      </c>
      <c r="B49" t="s">
        <v>316</v>
      </c>
      <c r="C49" s="13">
        <v>0</v>
      </c>
      <c r="D49" s="13">
        <v>0</v>
      </c>
      <c r="E49" s="13">
        <v>0</v>
      </c>
      <c r="F49" s="13">
        <v>0</v>
      </c>
      <c r="G49" s="13">
        <f t="shared" si="11"/>
        <v>0</v>
      </c>
      <c r="H49" s="13">
        <v>0</v>
      </c>
      <c r="I49" s="13">
        <v>0</v>
      </c>
      <c r="J49" s="13">
        <v>0</v>
      </c>
      <c r="K49" s="13">
        <v>0</v>
      </c>
      <c r="L49" s="13">
        <v>1326</v>
      </c>
      <c r="M49" s="23">
        <f t="shared" si="1"/>
        <v>7.5024208886408203E-5</v>
      </c>
      <c r="N49" s="13">
        <v>0</v>
      </c>
      <c r="O49" s="13">
        <v>1</v>
      </c>
      <c r="P49" s="13">
        <v>0</v>
      </c>
      <c r="Q49" s="13">
        <v>0</v>
      </c>
      <c r="R49" s="13">
        <v>1327</v>
      </c>
      <c r="S49" s="13">
        <f t="shared" si="12"/>
        <v>0</v>
      </c>
      <c r="T49" s="23">
        <f t="shared" si="3"/>
        <v>0</v>
      </c>
      <c r="U49" s="13">
        <f t="shared" si="13"/>
        <v>1327</v>
      </c>
      <c r="V49" s="13">
        <f t="shared" si="14"/>
        <v>1327</v>
      </c>
      <c r="W49" s="23">
        <f t="shared" si="6"/>
        <v>3.8064112586703422E-5</v>
      </c>
      <c r="X49" s="13">
        <f t="shared" si="15"/>
        <v>1326</v>
      </c>
      <c r="Y49" s="23">
        <f t="shared" si="8"/>
        <v>4.9062720731367544E-5</v>
      </c>
      <c r="Z49" s="13"/>
      <c r="AA49" s="13"/>
      <c r="AB49" s="13"/>
      <c r="AC49" s="13"/>
      <c r="AD49" s="13"/>
      <c r="AE49" s="13"/>
      <c r="AF49" s="13"/>
      <c r="AG49" s="13"/>
      <c r="AH49" s="13">
        <f t="shared" si="16"/>
        <v>0</v>
      </c>
      <c r="AI49" s="23">
        <f t="shared" si="10"/>
        <v>0</v>
      </c>
      <c r="AJ49" s="13"/>
      <c r="AK49" s="13"/>
      <c r="AL49" s="13"/>
      <c r="AM49" s="13"/>
      <c r="AN49" s="13"/>
      <c r="AO49" s="13"/>
      <c r="AP49" s="13"/>
      <c r="AQ49" s="13"/>
      <c r="AR49" s="13">
        <v>0</v>
      </c>
      <c r="AS49" s="13"/>
      <c r="AT49" s="13"/>
      <c r="AU49" s="13"/>
      <c r="AV49" s="13"/>
      <c r="AW49" s="13">
        <v>0</v>
      </c>
      <c r="AX49" s="13"/>
      <c r="AY49" s="13"/>
      <c r="AZ49" s="13"/>
      <c r="BA49" s="13">
        <v>0</v>
      </c>
      <c r="BB49" s="13"/>
      <c r="BC49" s="13">
        <v>0</v>
      </c>
      <c r="BD49" s="13"/>
      <c r="BE49" s="13">
        <v>0</v>
      </c>
      <c r="BF49" s="13">
        <v>0</v>
      </c>
      <c r="BG49" s="13">
        <v>0</v>
      </c>
      <c r="BH49" s="13">
        <v>0</v>
      </c>
      <c r="BI49" s="13">
        <v>1</v>
      </c>
      <c r="BJ49" s="13">
        <v>1</v>
      </c>
      <c r="BK49" s="13"/>
      <c r="BL49" s="13">
        <v>0</v>
      </c>
      <c r="BM49" s="13">
        <v>0</v>
      </c>
      <c r="BN49" s="13">
        <v>0</v>
      </c>
      <c r="BO49" s="13">
        <v>0</v>
      </c>
      <c r="BP49" s="13">
        <v>0</v>
      </c>
      <c r="BQ49" s="13">
        <v>1</v>
      </c>
      <c r="BR49" s="13">
        <v>0</v>
      </c>
      <c r="BS49" s="13"/>
      <c r="BT49" s="13">
        <v>235</v>
      </c>
      <c r="BU49" s="13">
        <v>145</v>
      </c>
      <c r="BV49" s="13">
        <v>0</v>
      </c>
      <c r="BW49" s="13">
        <v>0</v>
      </c>
      <c r="BX49" s="13">
        <v>380</v>
      </c>
      <c r="BY49" s="13"/>
      <c r="BZ49" s="13"/>
      <c r="CA49" s="13"/>
      <c r="CB49" s="13"/>
      <c r="CC49" s="13"/>
      <c r="CD49" s="13"/>
    </row>
    <row r="50" spans="1:82" x14ac:dyDescent="0.45">
      <c r="A50" t="s">
        <v>351</v>
      </c>
      <c r="B50" t="s">
        <v>352</v>
      </c>
      <c r="C50" s="13">
        <v>0</v>
      </c>
      <c r="D50" s="13">
        <v>0</v>
      </c>
      <c r="E50" s="13">
        <v>0</v>
      </c>
      <c r="F50" s="13">
        <v>0</v>
      </c>
      <c r="G50" s="13">
        <f t="shared" si="11"/>
        <v>0</v>
      </c>
      <c r="H50" s="13">
        <v>87</v>
      </c>
      <c r="I50" s="13">
        <v>0</v>
      </c>
      <c r="J50" s="13">
        <v>0</v>
      </c>
      <c r="K50" s="13">
        <v>87</v>
      </c>
      <c r="L50" s="13">
        <v>5200</v>
      </c>
      <c r="M50" s="23">
        <f t="shared" si="1"/>
        <v>2.9421258386826745E-4</v>
      </c>
      <c r="N50" s="13">
        <v>0</v>
      </c>
      <c r="O50" s="13">
        <v>1446</v>
      </c>
      <c r="P50" s="13">
        <v>17</v>
      </c>
      <c r="Q50" s="13">
        <v>139</v>
      </c>
      <c r="R50" s="13">
        <v>6889</v>
      </c>
      <c r="S50" s="13">
        <f t="shared" si="12"/>
        <v>0</v>
      </c>
      <c r="T50" s="23">
        <f t="shared" si="3"/>
        <v>0</v>
      </c>
      <c r="U50" s="13">
        <f t="shared" si="13"/>
        <v>6976</v>
      </c>
      <c r="V50" s="13">
        <f t="shared" si="14"/>
        <v>6976</v>
      </c>
      <c r="W50" s="23">
        <f t="shared" si="6"/>
        <v>2.0010192117923367E-4</v>
      </c>
      <c r="X50" s="13">
        <f t="shared" si="15"/>
        <v>5374</v>
      </c>
      <c r="Y50" s="23">
        <f t="shared" si="8"/>
        <v>1.988409209731291E-4</v>
      </c>
      <c r="Z50" s="13"/>
      <c r="AA50" s="13"/>
      <c r="AB50" s="13"/>
      <c r="AC50" s="13"/>
      <c r="AD50" s="13"/>
      <c r="AE50" s="13"/>
      <c r="AF50" s="13"/>
      <c r="AG50" s="13"/>
      <c r="AH50" s="13">
        <f t="shared" si="16"/>
        <v>0</v>
      </c>
      <c r="AI50" s="23">
        <f t="shared" si="10"/>
        <v>0</v>
      </c>
      <c r="AJ50" s="13"/>
      <c r="AK50" s="13"/>
      <c r="AL50" s="13"/>
      <c r="AM50" s="13"/>
      <c r="AN50" s="13"/>
      <c r="AO50" s="13"/>
      <c r="AP50" s="13"/>
      <c r="AQ50" s="13"/>
      <c r="AR50" s="13">
        <v>0</v>
      </c>
      <c r="AS50" s="13"/>
      <c r="AT50" s="13"/>
      <c r="AU50" s="13"/>
      <c r="AV50" s="13"/>
      <c r="AW50" s="13">
        <v>0</v>
      </c>
      <c r="AX50" s="13"/>
      <c r="AY50" s="13"/>
      <c r="AZ50" s="13"/>
      <c r="BA50" s="13">
        <v>0</v>
      </c>
      <c r="BB50" s="13"/>
      <c r="BC50" s="13">
        <v>0</v>
      </c>
      <c r="BD50" s="13"/>
      <c r="BE50" s="13">
        <v>0</v>
      </c>
      <c r="BF50" s="13">
        <v>0</v>
      </c>
      <c r="BG50" s="13">
        <v>0</v>
      </c>
      <c r="BH50" s="13">
        <v>0</v>
      </c>
      <c r="BI50" s="13">
        <v>5</v>
      </c>
      <c r="BJ50" s="13">
        <v>5</v>
      </c>
      <c r="BK50" s="13"/>
      <c r="BL50" s="13">
        <v>0</v>
      </c>
      <c r="BM50" s="13">
        <v>0</v>
      </c>
      <c r="BN50" s="13">
        <v>1189</v>
      </c>
      <c r="BO50" s="13">
        <v>0</v>
      </c>
      <c r="BP50" s="13">
        <v>252</v>
      </c>
      <c r="BQ50" s="13">
        <v>1446</v>
      </c>
      <c r="BR50" s="13">
        <v>17</v>
      </c>
      <c r="BS50" s="13"/>
      <c r="BT50" s="13">
        <v>210</v>
      </c>
      <c r="BU50" s="13">
        <v>180</v>
      </c>
      <c r="BV50" s="13">
        <v>0</v>
      </c>
      <c r="BW50" s="13">
        <v>0</v>
      </c>
      <c r="BX50" s="13">
        <v>390</v>
      </c>
      <c r="BY50" s="13"/>
      <c r="BZ50" s="13"/>
      <c r="CA50" s="13"/>
      <c r="CB50" s="13"/>
      <c r="CC50" s="13"/>
      <c r="CD50" s="13"/>
    </row>
    <row r="51" spans="1:82" x14ac:dyDescent="0.45">
      <c r="A51" t="s">
        <v>399</v>
      </c>
      <c r="B51" t="s">
        <v>400</v>
      </c>
      <c r="C51" s="13">
        <v>0</v>
      </c>
      <c r="D51" s="13">
        <v>0</v>
      </c>
      <c r="E51" s="13">
        <v>0</v>
      </c>
      <c r="F51" s="13">
        <v>0</v>
      </c>
      <c r="G51" s="13">
        <f t="shared" si="11"/>
        <v>0</v>
      </c>
      <c r="H51" s="13">
        <v>0</v>
      </c>
      <c r="I51" s="13">
        <v>0</v>
      </c>
      <c r="J51" s="13">
        <v>0</v>
      </c>
      <c r="K51" s="13">
        <v>0</v>
      </c>
      <c r="L51" s="13">
        <v>5773</v>
      </c>
      <c r="M51" s="23">
        <f t="shared" si="1"/>
        <v>3.2663254743682844E-4</v>
      </c>
      <c r="N51" s="13">
        <v>0</v>
      </c>
      <c r="O51" s="13">
        <v>118</v>
      </c>
      <c r="P51" s="13">
        <v>12</v>
      </c>
      <c r="Q51" s="13">
        <v>0</v>
      </c>
      <c r="R51" s="13">
        <v>5903</v>
      </c>
      <c r="S51" s="13">
        <f t="shared" si="12"/>
        <v>0</v>
      </c>
      <c r="T51" s="23">
        <f t="shared" si="3"/>
        <v>0</v>
      </c>
      <c r="U51" s="13">
        <f t="shared" si="13"/>
        <v>5903</v>
      </c>
      <c r="V51" s="13">
        <f t="shared" si="14"/>
        <v>5903</v>
      </c>
      <c r="W51" s="23">
        <f t="shared" si="6"/>
        <v>1.6932362969051266E-4</v>
      </c>
      <c r="X51" s="13">
        <f t="shared" si="15"/>
        <v>5773</v>
      </c>
      <c r="Y51" s="23">
        <f t="shared" si="8"/>
        <v>2.1360413784478493E-4</v>
      </c>
      <c r="Z51" s="13"/>
      <c r="AA51" s="13"/>
      <c r="AB51" s="13"/>
      <c r="AC51" s="13"/>
      <c r="AD51" s="13"/>
      <c r="AE51" s="13"/>
      <c r="AF51" s="13"/>
      <c r="AG51" s="13"/>
      <c r="AH51" s="13">
        <f t="shared" si="16"/>
        <v>0</v>
      </c>
      <c r="AI51" s="23">
        <f t="shared" si="10"/>
        <v>0</v>
      </c>
      <c r="AJ51" s="13"/>
      <c r="AK51" s="13"/>
      <c r="AL51" s="13"/>
      <c r="AM51" s="13"/>
      <c r="AN51" s="13"/>
      <c r="AO51" s="13"/>
      <c r="AP51" s="13"/>
      <c r="AQ51" s="13"/>
      <c r="AR51" s="13">
        <v>0</v>
      </c>
      <c r="AS51" s="13"/>
      <c r="AT51" s="13"/>
      <c r="AU51" s="13"/>
      <c r="AV51" s="13"/>
      <c r="AW51" s="13">
        <v>0</v>
      </c>
      <c r="AX51" s="13"/>
      <c r="AY51" s="13"/>
      <c r="AZ51" s="13"/>
      <c r="BA51" s="13">
        <v>0</v>
      </c>
      <c r="BB51" s="13"/>
      <c r="BC51" s="13">
        <v>0</v>
      </c>
      <c r="BD51" s="13"/>
      <c r="BE51" s="13">
        <v>0</v>
      </c>
      <c r="BF51" s="13">
        <v>0</v>
      </c>
      <c r="BG51" s="13">
        <v>0</v>
      </c>
      <c r="BH51" s="13">
        <v>0</v>
      </c>
      <c r="BI51" s="13">
        <v>0</v>
      </c>
      <c r="BJ51" s="13">
        <v>0</v>
      </c>
      <c r="BK51" s="13"/>
      <c r="BL51" s="13">
        <v>0</v>
      </c>
      <c r="BM51" s="13">
        <v>0</v>
      </c>
      <c r="BN51" s="13">
        <v>0</v>
      </c>
      <c r="BO51" s="13">
        <v>0</v>
      </c>
      <c r="BP51" s="13">
        <v>118</v>
      </c>
      <c r="BQ51" s="13">
        <v>118</v>
      </c>
      <c r="BR51" s="13">
        <v>12</v>
      </c>
      <c r="BS51" s="13"/>
      <c r="BT51" s="13">
        <v>35</v>
      </c>
      <c r="BU51" s="13">
        <v>375</v>
      </c>
      <c r="BV51" s="13">
        <v>0</v>
      </c>
      <c r="BW51" s="13">
        <v>0</v>
      </c>
      <c r="BX51" s="13">
        <v>410</v>
      </c>
      <c r="BY51" s="13"/>
      <c r="BZ51" s="13"/>
      <c r="CA51" s="13"/>
      <c r="CB51" s="13"/>
      <c r="CC51" s="13"/>
      <c r="CD51" s="13"/>
    </row>
    <row r="52" spans="1:82" x14ac:dyDescent="0.45">
      <c r="A52" t="s">
        <v>217</v>
      </c>
      <c r="B52" t="s">
        <v>218</v>
      </c>
      <c r="C52" s="13">
        <v>0</v>
      </c>
      <c r="D52" s="13">
        <v>0</v>
      </c>
      <c r="E52" s="13">
        <v>0</v>
      </c>
      <c r="F52" s="13">
        <v>0</v>
      </c>
      <c r="G52" s="13">
        <f t="shared" si="11"/>
        <v>0</v>
      </c>
      <c r="H52" s="13">
        <v>0</v>
      </c>
      <c r="I52" s="13">
        <v>0</v>
      </c>
      <c r="J52" s="13">
        <v>0</v>
      </c>
      <c r="K52" s="13">
        <v>0</v>
      </c>
      <c r="L52" s="13">
        <v>3330</v>
      </c>
      <c r="M52" s="23">
        <f t="shared" si="1"/>
        <v>1.8840921236179433E-4</v>
      </c>
      <c r="N52" s="13">
        <v>0</v>
      </c>
      <c r="O52" s="13">
        <v>0</v>
      </c>
      <c r="P52" s="13">
        <v>0</v>
      </c>
      <c r="Q52" s="13">
        <v>0</v>
      </c>
      <c r="R52" s="13">
        <v>3330</v>
      </c>
      <c r="S52" s="13">
        <f t="shared" si="12"/>
        <v>0</v>
      </c>
      <c r="T52" s="23">
        <f t="shared" si="3"/>
        <v>0</v>
      </c>
      <c r="U52" s="13">
        <f t="shared" si="13"/>
        <v>3330</v>
      </c>
      <c r="V52" s="13">
        <f t="shared" si="14"/>
        <v>3330</v>
      </c>
      <c r="W52" s="23">
        <f t="shared" si="6"/>
        <v>9.5518835654651396E-5</v>
      </c>
      <c r="X52" s="13">
        <f t="shared" si="15"/>
        <v>3330</v>
      </c>
      <c r="Y52" s="23">
        <f t="shared" si="8"/>
        <v>1.2321180998148862E-4</v>
      </c>
      <c r="Z52" s="13"/>
      <c r="AA52" s="13"/>
      <c r="AB52" s="13"/>
      <c r="AC52" s="13"/>
      <c r="AD52" s="13"/>
      <c r="AE52" s="13"/>
      <c r="AF52" s="13"/>
      <c r="AG52" s="13"/>
      <c r="AH52" s="13">
        <f t="shared" si="16"/>
        <v>0</v>
      </c>
      <c r="AI52" s="23">
        <f t="shared" si="10"/>
        <v>0</v>
      </c>
      <c r="AJ52" s="13"/>
      <c r="AK52" s="13"/>
      <c r="AL52" s="13"/>
      <c r="AM52" s="13"/>
      <c r="AN52" s="13"/>
      <c r="AO52" s="13"/>
      <c r="AP52" s="13"/>
      <c r="AQ52" s="13"/>
      <c r="AR52" s="13">
        <v>0</v>
      </c>
      <c r="AS52" s="13"/>
      <c r="AT52" s="13"/>
      <c r="AU52" s="13"/>
      <c r="AV52" s="13"/>
      <c r="AW52" s="13">
        <v>0</v>
      </c>
      <c r="AX52" s="13"/>
      <c r="AY52" s="13"/>
      <c r="AZ52" s="13"/>
      <c r="BA52" s="13">
        <v>0</v>
      </c>
      <c r="BB52" s="13"/>
      <c r="BC52" s="13">
        <v>0</v>
      </c>
      <c r="BD52" s="13"/>
      <c r="BE52" s="13">
        <v>0</v>
      </c>
      <c r="BF52" s="13">
        <v>0</v>
      </c>
      <c r="BG52" s="13">
        <v>0</v>
      </c>
      <c r="BH52" s="13">
        <v>0</v>
      </c>
      <c r="BI52" s="13">
        <v>0</v>
      </c>
      <c r="BJ52" s="13">
        <v>0</v>
      </c>
      <c r="BK52" s="13"/>
      <c r="BL52" s="13">
        <v>0</v>
      </c>
      <c r="BM52" s="13">
        <v>0</v>
      </c>
      <c r="BN52" s="13">
        <v>0</v>
      </c>
      <c r="BO52" s="13">
        <v>0</v>
      </c>
      <c r="BP52" s="13">
        <v>0</v>
      </c>
      <c r="BQ52" s="13">
        <v>0</v>
      </c>
      <c r="BR52" s="13">
        <v>0</v>
      </c>
      <c r="BS52" s="13"/>
      <c r="BT52" s="13">
        <v>90</v>
      </c>
      <c r="BU52" s="13">
        <v>390</v>
      </c>
      <c r="BV52" s="13">
        <v>5</v>
      </c>
      <c r="BW52" s="13">
        <v>0</v>
      </c>
      <c r="BX52" s="13">
        <v>485</v>
      </c>
      <c r="BY52" s="13"/>
      <c r="BZ52" s="13"/>
      <c r="CA52" s="13"/>
      <c r="CB52" s="13"/>
      <c r="CC52" s="13"/>
      <c r="CD52" s="13"/>
    </row>
    <row r="53" spans="1:82" x14ac:dyDescent="0.45">
      <c r="A53" t="s">
        <v>133</v>
      </c>
      <c r="B53" t="s">
        <v>134</v>
      </c>
      <c r="C53" s="13">
        <v>871</v>
      </c>
      <c r="D53" s="13">
        <v>0</v>
      </c>
      <c r="E53" s="13">
        <v>0</v>
      </c>
      <c r="F53" s="13">
        <v>0</v>
      </c>
      <c r="G53" s="13">
        <f t="shared" si="11"/>
        <v>0</v>
      </c>
      <c r="H53" s="13">
        <v>0</v>
      </c>
      <c r="I53" s="13">
        <v>0</v>
      </c>
      <c r="J53" s="13">
        <v>47</v>
      </c>
      <c r="K53" s="13">
        <v>918</v>
      </c>
      <c r="L53" s="13">
        <v>3683</v>
      </c>
      <c r="M53" s="23">
        <f t="shared" si="1"/>
        <v>2.0838172045900557E-4</v>
      </c>
      <c r="N53" s="13">
        <v>137</v>
      </c>
      <c r="O53" s="13">
        <v>663</v>
      </c>
      <c r="P53" s="13">
        <v>24</v>
      </c>
      <c r="Q53" s="13">
        <v>215</v>
      </c>
      <c r="R53" s="13">
        <v>5640</v>
      </c>
      <c r="S53" s="13">
        <f t="shared" si="12"/>
        <v>0</v>
      </c>
      <c r="T53" s="23">
        <f t="shared" si="3"/>
        <v>0</v>
      </c>
      <c r="U53" s="13">
        <f t="shared" si="13"/>
        <v>6558</v>
      </c>
      <c r="V53" s="13">
        <f t="shared" si="14"/>
        <v>6558</v>
      </c>
      <c r="W53" s="23">
        <f t="shared" si="6"/>
        <v>1.8811186913609724E-4</v>
      </c>
      <c r="X53" s="13">
        <f t="shared" si="15"/>
        <v>5656</v>
      </c>
      <c r="Y53" s="23">
        <f t="shared" si="8"/>
        <v>2.0927507425084075E-4</v>
      </c>
      <c r="Z53" s="13">
        <v>0</v>
      </c>
      <c r="AA53" s="13">
        <v>0</v>
      </c>
      <c r="AB53" s="13">
        <v>0</v>
      </c>
      <c r="AC53" s="13">
        <v>0</v>
      </c>
      <c r="AD53" s="13">
        <v>0</v>
      </c>
      <c r="AE53" s="13">
        <v>0</v>
      </c>
      <c r="AF53" s="13">
        <v>0</v>
      </c>
      <c r="AG53" s="13">
        <v>0</v>
      </c>
      <c r="AH53" s="13">
        <f t="shared" si="16"/>
        <v>0</v>
      </c>
      <c r="AI53" s="23">
        <f t="shared" si="10"/>
        <v>0</v>
      </c>
      <c r="AJ53" s="13">
        <v>0</v>
      </c>
      <c r="AK53" s="13">
        <v>0</v>
      </c>
      <c r="AL53" s="13">
        <v>0</v>
      </c>
      <c r="AM53" s="13">
        <v>130</v>
      </c>
      <c r="AN53" s="13">
        <v>0</v>
      </c>
      <c r="AO53" s="13">
        <v>0</v>
      </c>
      <c r="AP53" s="13">
        <v>0</v>
      </c>
      <c r="AQ53" s="13">
        <v>0</v>
      </c>
      <c r="AR53" s="13">
        <v>130</v>
      </c>
      <c r="AS53" s="13">
        <v>0</v>
      </c>
      <c r="AT53" s="13">
        <v>0</v>
      </c>
      <c r="AU53" s="13">
        <v>0</v>
      </c>
      <c r="AV53" s="13">
        <v>0</v>
      </c>
      <c r="AW53" s="13">
        <v>0</v>
      </c>
      <c r="AX53" s="13">
        <v>0</v>
      </c>
      <c r="AY53" s="13">
        <v>0</v>
      </c>
      <c r="AZ53" s="13">
        <v>7</v>
      </c>
      <c r="BA53" s="13">
        <v>7</v>
      </c>
      <c r="BB53" s="13"/>
      <c r="BC53" s="13">
        <v>0</v>
      </c>
      <c r="BD53" s="13"/>
      <c r="BE53" s="13">
        <v>0</v>
      </c>
      <c r="BF53" s="13">
        <v>0</v>
      </c>
      <c r="BG53" s="13">
        <v>0</v>
      </c>
      <c r="BH53" s="13">
        <v>0</v>
      </c>
      <c r="BI53" s="13">
        <v>0</v>
      </c>
      <c r="BJ53" s="13">
        <v>0</v>
      </c>
      <c r="BK53" s="13"/>
      <c r="BL53" s="13">
        <v>0</v>
      </c>
      <c r="BM53" s="13">
        <v>0</v>
      </c>
      <c r="BN53" s="13">
        <v>0</v>
      </c>
      <c r="BO53" s="13">
        <v>0</v>
      </c>
      <c r="BP53" s="13">
        <v>663</v>
      </c>
      <c r="BQ53" s="13">
        <v>663</v>
      </c>
      <c r="BR53" s="13">
        <v>24</v>
      </c>
      <c r="BS53" s="13"/>
      <c r="BT53" s="13">
        <v>285</v>
      </c>
      <c r="BU53" s="13">
        <v>210</v>
      </c>
      <c r="BV53" s="13">
        <v>0</v>
      </c>
      <c r="BW53" s="13">
        <v>0</v>
      </c>
      <c r="BX53" s="13">
        <v>490</v>
      </c>
      <c r="BY53" s="13">
        <v>5</v>
      </c>
      <c r="BZ53" s="13">
        <v>95</v>
      </c>
      <c r="CA53" s="13">
        <v>0</v>
      </c>
      <c r="CB53" s="13">
        <v>0</v>
      </c>
      <c r="CC53" s="13">
        <v>100</v>
      </c>
      <c r="CD53" s="13">
        <v>145</v>
      </c>
    </row>
    <row r="54" spans="1:82" x14ac:dyDescent="0.45">
      <c r="A54" t="s">
        <v>343</v>
      </c>
      <c r="B54" t="s">
        <v>344</v>
      </c>
      <c r="C54" s="13">
        <v>0</v>
      </c>
      <c r="D54" s="13">
        <v>0</v>
      </c>
      <c r="E54" s="13">
        <v>0</v>
      </c>
      <c r="F54" s="13">
        <v>0</v>
      </c>
      <c r="G54" s="13">
        <f t="shared" si="11"/>
        <v>0</v>
      </c>
      <c r="H54" s="13">
        <v>0</v>
      </c>
      <c r="I54" s="13">
        <v>0</v>
      </c>
      <c r="J54" s="13">
        <v>0</v>
      </c>
      <c r="K54" s="13">
        <v>0</v>
      </c>
      <c r="L54" s="13">
        <v>3045</v>
      </c>
      <c r="M54" s="23">
        <f t="shared" si="1"/>
        <v>1.7228409959209123E-4</v>
      </c>
      <c r="N54" s="13">
        <v>0</v>
      </c>
      <c r="O54" s="13">
        <v>46</v>
      </c>
      <c r="P54" s="13">
        <v>1</v>
      </c>
      <c r="Q54" s="13">
        <v>145</v>
      </c>
      <c r="R54" s="13">
        <v>3237</v>
      </c>
      <c r="S54" s="13">
        <f t="shared" si="12"/>
        <v>0</v>
      </c>
      <c r="T54" s="23">
        <f t="shared" si="3"/>
        <v>0</v>
      </c>
      <c r="U54" s="13">
        <f t="shared" si="13"/>
        <v>3237</v>
      </c>
      <c r="V54" s="13">
        <f t="shared" si="14"/>
        <v>3237</v>
      </c>
      <c r="W54" s="23">
        <f t="shared" si="6"/>
        <v>9.285119249672869E-5</v>
      </c>
      <c r="X54" s="13">
        <f t="shared" si="15"/>
        <v>3045</v>
      </c>
      <c r="Y54" s="23">
        <f t="shared" si="8"/>
        <v>1.1266665507316303E-4</v>
      </c>
      <c r="Z54" s="13">
        <v>0</v>
      </c>
      <c r="AA54" s="13">
        <v>0</v>
      </c>
      <c r="AB54" s="13">
        <v>0</v>
      </c>
      <c r="AC54" s="13">
        <v>0</v>
      </c>
      <c r="AD54" s="13">
        <v>0</v>
      </c>
      <c r="AE54" s="13">
        <v>0</v>
      </c>
      <c r="AF54" s="13">
        <v>0</v>
      </c>
      <c r="AG54" s="13">
        <v>0</v>
      </c>
      <c r="AH54" s="13">
        <f t="shared" si="16"/>
        <v>0</v>
      </c>
      <c r="AI54" s="23">
        <f t="shared" si="10"/>
        <v>0</v>
      </c>
      <c r="AJ54" s="13">
        <v>0</v>
      </c>
      <c r="AK54" s="13">
        <v>0</v>
      </c>
      <c r="AL54" s="13">
        <v>0</v>
      </c>
      <c r="AM54" s="13">
        <v>0</v>
      </c>
      <c r="AN54" s="13">
        <v>0</v>
      </c>
      <c r="AO54" s="13">
        <v>0</v>
      </c>
      <c r="AP54" s="13">
        <v>0</v>
      </c>
      <c r="AQ54" s="13">
        <v>0</v>
      </c>
      <c r="AR54" s="13">
        <v>0</v>
      </c>
      <c r="AS54" s="13">
        <v>0</v>
      </c>
      <c r="AT54" s="13">
        <v>0</v>
      </c>
      <c r="AU54" s="13">
        <v>0</v>
      </c>
      <c r="AV54" s="13">
        <v>0</v>
      </c>
      <c r="AW54" s="13">
        <v>0</v>
      </c>
      <c r="AX54" s="13">
        <v>0</v>
      </c>
      <c r="AY54" s="13">
        <v>0</v>
      </c>
      <c r="AZ54" s="13">
        <v>0</v>
      </c>
      <c r="BA54" s="13">
        <v>0</v>
      </c>
      <c r="BB54" s="13"/>
      <c r="BC54" s="13">
        <v>0</v>
      </c>
      <c r="BD54" s="13"/>
      <c r="BE54" s="13">
        <v>0</v>
      </c>
      <c r="BF54" s="13">
        <v>0</v>
      </c>
      <c r="BG54" s="13">
        <v>0</v>
      </c>
      <c r="BH54" s="13">
        <v>0</v>
      </c>
      <c r="BI54" s="13">
        <v>0</v>
      </c>
      <c r="BJ54" s="13">
        <v>0</v>
      </c>
      <c r="BK54" s="13"/>
      <c r="BL54" s="13">
        <v>0</v>
      </c>
      <c r="BM54" s="13">
        <v>0</v>
      </c>
      <c r="BN54" s="13">
        <v>0</v>
      </c>
      <c r="BO54" s="13">
        <v>0</v>
      </c>
      <c r="BP54" s="13">
        <v>46</v>
      </c>
      <c r="BQ54" s="13">
        <v>46</v>
      </c>
      <c r="BR54" s="13">
        <v>1</v>
      </c>
      <c r="BS54" s="13"/>
      <c r="BT54" s="13">
        <v>285</v>
      </c>
      <c r="BU54" s="13">
        <v>270</v>
      </c>
      <c r="BV54" s="13">
        <v>0</v>
      </c>
      <c r="BW54" s="13">
        <v>0</v>
      </c>
      <c r="BX54" s="13">
        <v>555</v>
      </c>
      <c r="BY54" s="13"/>
      <c r="BZ54" s="13"/>
      <c r="CA54" s="13"/>
      <c r="CB54" s="13"/>
      <c r="CC54" s="13"/>
      <c r="CD54" s="13"/>
    </row>
    <row r="55" spans="1:82" x14ac:dyDescent="0.45">
      <c r="A55" t="s">
        <v>137</v>
      </c>
      <c r="B55" t="s">
        <v>138</v>
      </c>
      <c r="C55" s="13">
        <v>0</v>
      </c>
      <c r="D55" s="13">
        <v>0</v>
      </c>
      <c r="E55" s="13">
        <v>0</v>
      </c>
      <c r="F55" s="13">
        <v>0</v>
      </c>
      <c r="G55" s="13">
        <f t="shared" si="11"/>
        <v>0</v>
      </c>
      <c r="H55" s="13">
        <v>0</v>
      </c>
      <c r="I55" s="13">
        <v>0</v>
      </c>
      <c r="J55" s="13">
        <v>0</v>
      </c>
      <c r="K55" s="13">
        <v>0</v>
      </c>
      <c r="L55" s="13">
        <v>2827</v>
      </c>
      <c r="M55" s="23">
        <f t="shared" si="1"/>
        <v>1.5994980280684463E-4</v>
      </c>
      <c r="N55" s="13">
        <v>0</v>
      </c>
      <c r="O55" s="13">
        <v>1</v>
      </c>
      <c r="P55" s="13">
        <v>4</v>
      </c>
      <c r="Q55" s="13">
        <v>0</v>
      </c>
      <c r="R55" s="13">
        <v>2832</v>
      </c>
      <c r="S55" s="13">
        <f t="shared" si="12"/>
        <v>0</v>
      </c>
      <c r="T55" s="23">
        <f t="shared" si="3"/>
        <v>0</v>
      </c>
      <c r="U55" s="13">
        <f t="shared" si="13"/>
        <v>2832</v>
      </c>
      <c r="V55" s="13">
        <f t="shared" si="14"/>
        <v>2832</v>
      </c>
      <c r="W55" s="23">
        <f t="shared" si="6"/>
        <v>8.1234036809000823E-5</v>
      </c>
      <c r="X55" s="13">
        <f t="shared" si="15"/>
        <v>2827</v>
      </c>
      <c r="Y55" s="23">
        <f t="shared" si="8"/>
        <v>1.0460053658188238E-4</v>
      </c>
      <c r="Z55" s="13"/>
      <c r="AA55" s="13"/>
      <c r="AB55" s="13"/>
      <c r="AC55" s="13"/>
      <c r="AD55" s="13"/>
      <c r="AE55" s="13"/>
      <c r="AF55" s="13"/>
      <c r="AG55" s="13"/>
      <c r="AH55" s="13">
        <f t="shared" si="16"/>
        <v>0</v>
      </c>
      <c r="AI55" s="23">
        <f t="shared" si="10"/>
        <v>0</v>
      </c>
      <c r="AJ55" s="13"/>
      <c r="AK55" s="13"/>
      <c r="AL55" s="13"/>
      <c r="AM55" s="13"/>
      <c r="AN55" s="13"/>
      <c r="AO55" s="13"/>
      <c r="AP55" s="13"/>
      <c r="AQ55" s="13"/>
      <c r="AR55" s="13">
        <v>0</v>
      </c>
      <c r="AS55" s="13"/>
      <c r="AT55" s="13"/>
      <c r="AU55" s="13"/>
      <c r="AV55" s="13"/>
      <c r="AW55" s="13">
        <v>0</v>
      </c>
      <c r="AX55" s="13"/>
      <c r="AY55" s="13"/>
      <c r="AZ55" s="13"/>
      <c r="BA55" s="13">
        <v>0</v>
      </c>
      <c r="BB55" s="13"/>
      <c r="BC55" s="13">
        <v>0</v>
      </c>
      <c r="BD55" s="13"/>
      <c r="BE55" s="13">
        <v>0</v>
      </c>
      <c r="BF55" s="13">
        <v>1</v>
      </c>
      <c r="BG55" s="13">
        <v>1</v>
      </c>
      <c r="BH55" s="13">
        <v>0</v>
      </c>
      <c r="BI55" s="13">
        <v>0</v>
      </c>
      <c r="BJ55" s="13">
        <v>0</v>
      </c>
      <c r="BK55" s="13"/>
      <c r="BL55" s="13">
        <v>0</v>
      </c>
      <c r="BM55" s="13">
        <v>0</v>
      </c>
      <c r="BN55" s="13">
        <v>0</v>
      </c>
      <c r="BO55" s="13">
        <v>0</v>
      </c>
      <c r="BP55" s="13">
        <v>0</v>
      </c>
      <c r="BQ55" s="13">
        <v>1</v>
      </c>
      <c r="BR55" s="13">
        <v>4</v>
      </c>
      <c r="BS55" s="13"/>
      <c r="BT55" s="13">
        <v>230</v>
      </c>
      <c r="BU55" s="13">
        <v>330</v>
      </c>
      <c r="BV55" s="13">
        <v>0</v>
      </c>
      <c r="BW55" s="13">
        <v>0</v>
      </c>
      <c r="BX55" s="13">
        <v>560</v>
      </c>
      <c r="BY55" s="13"/>
      <c r="BZ55" s="13"/>
      <c r="CA55" s="13"/>
      <c r="CB55" s="13"/>
      <c r="CC55" s="13"/>
      <c r="CD55" s="13"/>
    </row>
    <row r="56" spans="1:82" x14ac:dyDescent="0.45">
      <c r="A56" t="s">
        <v>439</v>
      </c>
      <c r="B56" t="s">
        <v>440</v>
      </c>
      <c r="C56" s="13">
        <v>0</v>
      </c>
      <c r="D56" s="13">
        <v>0</v>
      </c>
      <c r="E56" s="13">
        <v>0</v>
      </c>
      <c r="F56" s="13">
        <v>0</v>
      </c>
      <c r="G56" s="13">
        <f t="shared" si="11"/>
        <v>0</v>
      </c>
      <c r="H56" s="13">
        <v>0</v>
      </c>
      <c r="I56" s="13">
        <v>0</v>
      </c>
      <c r="J56" s="13">
        <v>0</v>
      </c>
      <c r="K56" s="13">
        <v>0</v>
      </c>
      <c r="L56" s="13">
        <v>5553</v>
      </c>
      <c r="M56" s="23">
        <f t="shared" si="1"/>
        <v>3.1418509196547866E-4</v>
      </c>
      <c r="N56" s="13">
        <v>0</v>
      </c>
      <c r="O56" s="13">
        <v>3753</v>
      </c>
      <c r="P56" s="13">
        <v>0</v>
      </c>
      <c r="Q56" s="13">
        <v>0</v>
      </c>
      <c r="R56" s="13">
        <v>9306</v>
      </c>
      <c r="S56" s="13">
        <f t="shared" si="12"/>
        <v>0</v>
      </c>
      <c r="T56" s="23">
        <f t="shared" si="3"/>
        <v>0</v>
      </c>
      <c r="U56" s="13">
        <f t="shared" si="13"/>
        <v>9306</v>
      </c>
      <c r="V56" s="13">
        <f t="shared" si="14"/>
        <v>9306</v>
      </c>
      <c r="W56" s="23">
        <f t="shared" si="6"/>
        <v>2.669364218024582E-4</v>
      </c>
      <c r="X56" s="13">
        <f t="shared" si="15"/>
        <v>5553</v>
      </c>
      <c r="Y56" s="23">
        <f t="shared" si="8"/>
        <v>2.0546401826642834E-4</v>
      </c>
      <c r="Z56" s="13">
        <v>0</v>
      </c>
      <c r="AA56" s="13">
        <v>0</v>
      </c>
      <c r="AB56" s="13">
        <v>0</v>
      </c>
      <c r="AC56" s="13">
        <v>0</v>
      </c>
      <c r="AD56" s="13">
        <v>0</v>
      </c>
      <c r="AE56" s="13">
        <v>0</v>
      </c>
      <c r="AF56" s="13">
        <v>0</v>
      </c>
      <c r="AG56" s="13">
        <v>0</v>
      </c>
      <c r="AH56" s="13">
        <f t="shared" si="16"/>
        <v>0</v>
      </c>
      <c r="AI56" s="23">
        <f t="shared" si="10"/>
        <v>0</v>
      </c>
      <c r="AJ56" s="13">
        <v>0</v>
      </c>
      <c r="AK56" s="13">
        <v>0</v>
      </c>
      <c r="AL56" s="13">
        <v>0</v>
      </c>
      <c r="AM56" s="13">
        <v>0</v>
      </c>
      <c r="AN56" s="13">
        <v>0</v>
      </c>
      <c r="AO56" s="13">
        <v>0</v>
      </c>
      <c r="AP56" s="13">
        <v>0</v>
      </c>
      <c r="AQ56" s="13">
        <v>0</v>
      </c>
      <c r="AR56" s="13">
        <v>0</v>
      </c>
      <c r="AS56" s="13">
        <v>0</v>
      </c>
      <c r="AT56" s="13">
        <v>0</v>
      </c>
      <c r="AU56" s="13">
        <v>0</v>
      </c>
      <c r="AV56" s="13">
        <v>0</v>
      </c>
      <c r="AW56" s="13">
        <v>0</v>
      </c>
      <c r="AX56" s="13">
        <v>0</v>
      </c>
      <c r="AY56" s="13">
        <v>0</v>
      </c>
      <c r="AZ56" s="13">
        <v>0</v>
      </c>
      <c r="BA56" s="13">
        <v>0</v>
      </c>
      <c r="BB56" s="13"/>
      <c r="BC56" s="13">
        <v>0</v>
      </c>
      <c r="BD56" s="13"/>
      <c r="BE56" s="13">
        <v>0</v>
      </c>
      <c r="BF56" s="13">
        <v>1</v>
      </c>
      <c r="BG56" s="13">
        <v>1</v>
      </c>
      <c r="BH56" s="13">
        <v>0</v>
      </c>
      <c r="BI56" s="13">
        <v>0</v>
      </c>
      <c r="BJ56" s="13">
        <v>0</v>
      </c>
      <c r="BK56" s="13"/>
      <c r="BL56" s="13">
        <v>0</v>
      </c>
      <c r="BM56" s="13">
        <v>0</v>
      </c>
      <c r="BN56" s="13">
        <v>0</v>
      </c>
      <c r="BO56" s="13">
        <v>0</v>
      </c>
      <c r="BP56" s="13">
        <v>3752</v>
      </c>
      <c r="BQ56" s="13">
        <v>3753</v>
      </c>
      <c r="BR56" s="13">
        <v>0</v>
      </c>
      <c r="BS56" s="13"/>
      <c r="BT56" s="13">
        <v>150</v>
      </c>
      <c r="BU56" s="13">
        <v>525</v>
      </c>
      <c r="BV56" s="13">
        <v>0</v>
      </c>
      <c r="BW56" s="13">
        <v>0</v>
      </c>
      <c r="BX56" s="13">
        <v>675</v>
      </c>
      <c r="BY56" s="13"/>
      <c r="BZ56" s="13"/>
      <c r="CA56" s="13"/>
      <c r="CB56" s="13"/>
      <c r="CC56" s="13"/>
      <c r="CD56" s="13"/>
    </row>
    <row r="57" spans="1:82" x14ac:dyDescent="0.45">
      <c r="A57" t="s">
        <v>77</v>
      </c>
      <c r="B57" t="s">
        <v>78</v>
      </c>
      <c r="C57" s="13">
        <v>0</v>
      </c>
      <c r="D57" s="13">
        <v>0</v>
      </c>
      <c r="E57" s="13">
        <v>0</v>
      </c>
      <c r="F57" s="13">
        <v>0</v>
      </c>
      <c r="G57" s="13">
        <f t="shared" si="11"/>
        <v>0</v>
      </c>
      <c r="H57" s="13">
        <v>0</v>
      </c>
      <c r="I57" s="13">
        <v>0</v>
      </c>
      <c r="J57" s="13">
        <v>0</v>
      </c>
      <c r="K57" s="13">
        <v>0</v>
      </c>
      <c r="L57" s="13">
        <v>16319</v>
      </c>
      <c r="M57" s="23">
        <f t="shared" si="1"/>
        <v>9.2331829925889545E-4</v>
      </c>
      <c r="N57" s="13">
        <v>0</v>
      </c>
      <c r="O57" s="13">
        <v>2571</v>
      </c>
      <c r="P57" s="13">
        <v>4</v>
      </c>
      <c r="Q57" s="13">
        <v>806</v>
      </c>
      <c r="R57" s="13">
        <v>19700</v>
      </c>
      <c r="S57" s="13">
        <f t="shared" si="12"/>
        <v>0</v>
      </c>
      <c r="T57" s="23">
        <f t="shared" si="3"/>
        <v>0</v>
      </c>
      <c r="U57" s="13">
        <f t="shared" si="13"/>
        <v>19700</v>
      </c>
      <c r="V57" s="13">
        <f t="shared" si="14"/>
        <v>19700</v>
      </c>
      <c r="W57" s="23">
        <f t="shared" si="6"/>
        <v>5.6508140011910879E-4</v>
      </c>
      <c r="X57" s="13">
        <f t="shared" si="15"/>
        <v>16319</v>
      </c>
      <c r="Y57" s="23">
        <f t="shared" si="8"/>
        <v>6.038118699963703E-4</v>
      </c>
      <c r="Z57" s="13"/>
      <c r="AA57" s="13"/>
      <c r="AB57" s="13"/>
      <c r="AC57" s="13"/>
      <c r="AD57" s="13"/>
      <c r="AE57" s="13"/>
      <c r="AF57" s="13"/>
      <c r="AG57" s="13"/>
      <c r="AH57" s="13">
        <f t="shared" si="16"/>
        <v>0</v>
      </c>
      <c r="AI57" s="23">
        <f t="shared" si="10"/>
        <v>0</v>
      </c>
      <c r="AJ57" s="13"/>
      <c r="AK57" s="13"/>
      <c r="AL57" s="13"/>
      <c r="AM57" s="13"/>
      <c r="AN57" s="13"/>
      <c r="AO57" s="13"/>
      <c r="AP57" s="13"/>
      <c r="AQ57" s="13"/>
      <c r="AR57" s="13">
        <v>0</v>
      </c>
      <c r="AS57" s="13"/>
      <c r="AT57" s="13"/>
      <c r="AU57" s="13"/>
      <c r="AV57" s="13"/>
      <c r="AW57" s="13">
        <v>0</v>
      </c>
      <c r="AX57" s="13"/>
      <c r="AY57" s="13"/>
      <c r="AZ57" s="13"/>
      <c r="BA57" s="13">
        <v>0</v>
      </c>
      <c r="BB57" s="13"/>
      <c r="BC57" s="13">
        <v>0</v>
      </c>
      <c r="BD57" s="13"/>
      <c r="BE57" s="13">
        <v>0</v>
      </c>
      <c r="BF57" s="13">
        <v>0</v>
      </c>
      <c r="BG57" s="13">
        <v>0</v>
      </c>
      <c r="BH57" s="13">
        <v>4</v>
      </c>
      <c r="BI57" s="13">
        <v>246</v>
      </c>
      <c r="BJ57" s="13">
        <v>250</v>
      </c>
      <c r="BK57" s="13"/>
      <c r="BL57" s="13">
        <v>0</v>
      </c>
      <c r="BM57" s="13">
        <v>0</v>
      </c>
      <c r="BN57" s="13">
        <v>0</v>
      </c>
      <c r="BO57" s="13">
        <v>0</v>
      </c>
      <c r="BP57" s="13">
        <v>2321</v>
      </c>
      <c r="BQ57" s="13">
        <v>2571</v>
      </c>
      <c r="BR57" s="13">
        <v>4</v>
      </c>
      <c r="BS57" s="13"/>
      <c r="BT57" s="13">
        <v>435</v>
      </c>
      <c r="BU57" s="13">
        <v>340</v>
      </c>
      <c r="BV57" s="13">
        <v>0</v>
      </c>
      <c r="BW57" s="13">
        <v>0</v>
      </c>
      <c r="BX57" s="13">
        <v>775</v>
      </c>
      <c r="BY57" s="13"/>
      <c r="BZ57" s="13"/>
      <c r="CA57" s="13"/>
      <c r="CB57" s="13"/>
      <c r="CC57" s="13"/>
      <c r="CD57" s="13"/>
    </row>
    <row r="58" spans="1:82" x14ac:dyDescent="0.45">
      <c r="A58" t="s">
        <v>283</v>
      </c>
      <c r="B58" t="s">
        <v>284</v>
      </c>
      <c r="C58" s="13">
        <v>466</v>
      </c>
      <c r="D58" s="13">
        <v>423</v>
      </c>
      <c r="E58" s="13">
        <v>0</v>
      </c>
      <c r="F58" s="13">
        <v>0</v>
      </c>
      <c r="G58" s="13">
        <f t="shared" si="11"/>
        <v>0</v>
      </c>
      <c r="H58" s="13">
        <v>0</v>
      </c>
      <c r="I58" s="13">
        <v>0</v>
      </c>
      <c r="J58" s="13">
        <v>1212</v>
      </c>
      <c r="K58" s="13">
        <v>2101</v>
      </c>
      <c r="L58" s="13">
        <v>8721</v>
      </c>
      <c r="M58" s="23">
        <f t="shared" si="1"/>
        <v>4.9342845075291543E-4</v>
      </c>
      <c r="N58" s="13">
        <v>0</v>
      </c>
      <c r="O58" s="13">
        <v>1271</v>
      </c>
      <c r="P58" s="13">
        <v>13</v>
      </c>
      <c r="Q58" s="13">
        <v>40</v>
      </c>
      <c r="R58" s="13">
        <v>12146</v>
      </c>
      <c r="S58" s="13">
        <f t="shared" si="12"/>
        <v>0</v>
      </c>
      <c r="T58" s="23">
        <f t="shared" si="3"/>
        <v>0</v>
      </c>
      <c r="U58" s="13">
        <f t="shared" si="13"/>
        <v>14247</v>
      </c>
      <c r="V58" s="13">
        <f t="shared" si="14"/>
        <v>14247</v>
      </c>
      <c r="W58" s="23">
        <f t="shared" si="6"/>
        <v>4.0866572119273824E-4</v>
      </c>
      <c r="X58" s="13">
        <f t="shared" si="15"/>
        <v>12923</v>
      </c>
      <c r="Y58" s="23">
        <f t="shared" si="8"/>
        <v>4.7815802414137462E-4</v>
      </c>
      <c r="Z58" s="13">
        <v>0</v>
      </c>
      <c r="AA58" s="13">
        <v>0</v>
      </c>
      <c r="AB58" s="13">
        <v>0</v>
      </c>
      <c r="AC58" s="13">
        <v>0</v>
      </c>
      <c r="AD58" s="13">
        <v>0</v>
      </c>
      <c r="AE58" s="13">
        <v>0</v>
      </c>
      <c r="AF58" s="13">
        <v>0</v>
      </c>
      <c r="AG58" s="13">
        <v>0</v>
      </c>
      <c r="AH58" s="13">
        <f t="shared" si="16"/>
        <v>0</v>
      </c>
      <c r="AI58" s="23">
        <f t="shared" si="10"/>
        <v>0</v>
      </c>
      <c r="AJ58" s="13">
        <v>0</v>
      </c>
      <c r="AK58" s="13">
        <v>0</v>
      </c>
      <c r="AL58" s="13">
        <v>0</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c r="BC58" s="13">
        <v>0</v>
      </c>
      <c r="BD58" s="13"/>
      <c r="BE58" s="13">
        <v>0</v>
      </c>
      <c r="BF58" s="13">
        <v>0</v>
      </c>
      <c r="BG58" s="13">
        <v>0</v>
      </c>
      <c r="BH58" s="13">
        <v>0</v>
      </c>
      <c r="BI58" s="13">
        <v>372</v>
      </c>
      <c r="BJ58" s="13">
        <v>372</v>
      </c>
      <c r="BK58" s="13"/>
      <c r="BL58" s="13">
        <v>0</v>
      </c>
      <c r="BM58" s="13">
        <v>0</v>
      </c>
      <c r="BN58" s="13">
        <v>0</v>
      </c>
      <c r="BO58" s="13">
        <v>0</v>
      </c>
      <c r="BP58" s="13">
        <v>899</v>
      </c>
      <c r="BQ58" s="13">
        <v>1271</v>
      </c>
      <c r="BR58" s="13">
        <v>13</v>
      </c>
      <c r="BS58" s="13"/>
      <c r="BT58" s="13">
        <v>465</v>
      </c>
      <c r="BU58" s="13">
        <v>355</v>
      </c>
      <c r="BV58" s="13">
        <v>0</v>
      </c>
      <c r="BW58" s="13">
        <v>0</v>
      </c>
      <c r="BX58" s="13">
        <v>820</v>
      </c>
      <c r="BY58" s="13">
        <v>0</v>
      </c>
      <c r="BZ58" s="13">
        <v>85</v>
      </c>
      <c r="CA58" s="13">
        <v>0</v>
      </c>
      <c r="CB58" s="13">
        <v>0</v>
      </c>
      <c r="CC58" s="13">
        <v>85</v>
      </c>
      <c r="CD58" s="13">
        <v>190</v>
      </c>
    </row>
    <row r="59" spans="1:82" x14ac:dyDescent="0.45">
      <c r="A59" t="s">
        <v>335</v>
      </c>
      <c r="B59" t="s">
        <v>336</v>
      </c>
      <c r="C59" s="13">
        <v>0</v>
      </c>
      <c r="D59" s="13">
        <v>0</v>
      </c>
      <c r="E59" s="13">
        <v>0</v>
      </c>
      <c r="F59" s="13">
        <v>0</v>
      </c>
      <c r="G59" s="13">
        <f t="shared" si="11"/>
        <v>0</v>
      </c>
      <c r="H59" s="13">
        <v>0</v>
      </c>
      <c r="I59" s="13">
        <v>0</v>
      </c>
      <c r="J59" s="13">
        <v>0</v>
      </c>
      <c r="K59" s="13">
        <v>0</v>
      </c>
      <c r="L59" s="13">
        <v>9429</v>
      </c>
      <c r="M59" s="23">
        <f t="shared" si="1"/>
        <v>5.3348662563344111E-4</v>
      </c>
      <c r="N59" s="13">
        <v>0</v>
      </c>
      <c r="O59" s="13">
        <v>10</v>
      </c>
      <c r="P59" s="13">
        <v>402</v>
      </c>
      <c r="Q59" s="13">
        <v>0</v>
      </c>
      <c r="R59" s="13">
        <v>9841</v>
      </c>
      <c r="S59" s="13">
        <f t="shared" si="12"/>
        <v>0</v>
      </c>
      <c r="T59" s="23">
        <f t="shared" si="3"/>
        <v>0</v>
      </c>
      <c r="U59" s="13">
        <f t="shared" si="13"/>
        <v>9841</v>
      </c>
      <c r="V59" s="13">
        <f t="shared" si="14"/>
        <v>9841</v>
      </c>
      <c r="W59" s="23">
        <f t="shared" si="6"/>
        <v>2.8228254104427158E-4</v>
      </c>
      <c r="X59" s="13">
        <f t="shared" si="15"/>
        <v>9429</v>
      </c>
      <c r="Y59" s="23">
        <f t="shared" si="8"/>
        <v>3.4887812501965652E-4</v>
      </c>
      <c r="Z59" s="13"/>
      <c r="AA59" s="13"/>
      <c r="AB59" s="13"/>
      <c r="AC59" s="13"/>
      <c r="AD59" s="13"/>
      <c r="AE59" s="13"/>
      <c r="AF59" s="13"/>
      <c r="AG59" s="13"/>
      <c r="AH59" s="13">
        <f t="shared" si="16"/>
        <v>0</v>
      </c>
      <c r="AI59" s="23">
        <f t="shared" si="10"/>
        <v>0</v>
      </c>
      <c r="AJ59" s="13"/>
      <c r="AK59" s="13"/>
      <c r="AL59" s="13"/>
      <c r="AM59" s="13"/>
      <c r="AN59" s="13"/>
      <c r="AO59" s="13"/>
      <c r="AP59" s="13"/>
      <c r="AQ59" s="13"/>
      <c r="AR59" s="13">
        <v>0</v>
      </c>
      <c r="AS59" s="13"/>
      <c r="AT59" s="13"/>
      <c r="AU59" s="13"/>
      <c r="AV59" s="13"/>
      <c r="AW59" s="13">
        <v>0</v>
      </c>
      <c r="AX59" s="13"/>
      <c r="AY59" s="13"/>
      <c r="AZ59" s="13"/>
      <c r="BA59" s="13">
        <v>0</v>
      </c>
      <c r="BB59" s="13"/>
      <c r="BC59" s="13">
        <v>0</v>
      </c>
      <c r="BD59" s="13"/>
      <c r="BE59" s="13">
        <v>0</v>
      </c>
      <c r="BF59" s="13">
        <v>0</v>
      </c>
      <c r="BG59" s="13">
        <v>0</v>
      </c>
      <c r="BH59" s="13">
        <v>0</v>
      </c>
      <c r="BI59" s="13">
        <v>0</v>
      </c>
      <c r="BJ59" s="13">
        <v>0</v>
      </c>
      <c r="BK59" s="13"/>
      <c r="BL59" s="13">
        <v>0</v>
      </c>
      <c r="BM59" s="13">
        <v>0</v>
      </c>
      <c r="BN59" s="13">
        <v>0</v>
      </c>
      <c r="BO59" s="13">
        <v>0</v>
      </c>
      <c r="BP59" s="13">
        <v>10</v>
      </c>
      <c r="BQ59" s="13">
        <v>10</v>
      </c>
      <c r="BR59" s="13">
        <v>402</v>
      </c>
      <c r="BS59" s="13"/>
      <c r="BT59" s="13">
        <v>735</v>
      </c>
      <c r="BU59" s="13">
        <v>85</v>
      </c>
      <c r="BV59" s="13">
        <v>0</v>
      </c>
      <c r="BW59" s="13">
        <v>0</v>
      </c>
      <c r="BX59" s="13">
        <v>825</v>
      </c>
      <c r="BY59" s="13"/>
      <c r="BZ59" s="13"/>
      <c r="CA59" s="13"/>
      <c r="CB59" s="13"/>
      <c r="CC59" s="13"/>
      <c r="CD59" s="13"/>
    </row>
    <row r="60" spans="1:82" x14ac:dyDescent="0.45">
      <c r="A60" t="s">
        <v>303</v>
      </c>
      <c r="B60" t="s">
        <v>304</v>
      </c>
      <c r="C60" s="13">
        <v>0</v>
      </c>
      <c r="D60" s="13">
        <v>0</v>
      </c>
      <c r="E60" s="13">
        <v>0</v>
      </c>
      <c r="F60" s="13">
        <v>0</v>
      </c>
      <c r="G60" s="13">
        <f t="shared" si="11"/>
        <v>0</v>
      </c>
      <c r="H60" s="13">
        <v>0</v>
      </c>
      <c r="I60" s="13">
        <v>0</v>
      </c>
      <c r="J60" s="13">
        <v>0</v>
      </c>
      <c r="K60" s="13">
        <v>0</v>
      </c>
      <c r="L60" s="13">
        <v>5039</v>
      </c>
      <c r="M60" s="23">
        <f t="shared" si="1"/>
        <v>2.8510330963696145E-4</v>
      </c>
      <c r="N60" s="13">
        <v>0</v>
      </c>
      <c r="O60" s="13">
        <v>5</v>
      </c>
      <c r="P60" s="13">
        <v>0</v>
      </c>
      <c r="Q60" s="13">
        <v>0</v>
      </c>
      <c r="R60" s="13">
        <v>5044</v>
      </c>
      <c r="S60" s="13">
        <f t="shared" si="12"/>
        <v>0</v>
      </c>
      <c r="T60" s="23">
        <f t="shared" si="3"/>
        <v>0</v>
      </c>
      <c r="U60" s="13">
        <f t="shared" si="13"/>
        <v>5044</v>
      </c>
      <c r="V60" s="13">
        <f t="shared" si="14"/>
        <v>5044</v>
      </c>
      <c r="W60" s="23">
        <f t="shared" si="6"/>
        <v>1.44683785898517E-4</v>
      </c>
      <c r="X60" s="13">
        <f t="shared" si="15"/>
        <v>5039</v>
      </c>
      <c r="Y60" s="23">
        <f t="shared" si="8"/>
        <v>1.8644573888790427E-4</v>
      </c>
      <c r="Z60" s="13"/>
      <c r="AA60" s="13"/>
      <c r="AB60" s="13"/>
      <c r="AC60" s="13"/>
      <c r="AD60" s="13"/>
      <c r="AE60" s="13"/>
      <c r="AF60" s="13"/>
      <c r="AG60" s="13"/>
      <c r="AH60" s="13">
        <f t="shared" si="16"/>
        <v>0</v>
      </c>
      <c r="AI60" s="23">
        <f t="shared" si="10"/>
        <v>0</v>
      </c>
      <c r="AJ60" s="13"/>
      <c r="AK60" s="13"/>
      <c r="AL60" s="13"/>
      <c r="AM60" s="13"/>
      <c r="AN60" s="13"/>
      <c r="AO60" s="13"/>
      <c r="AP60" s="13"/>
      <c r="AQ60" s="13"/>
      <c r="AR60" s="13">
        <v>0</v>
      </c>
      <c r="AS60" s="13"/>
      <c r="AT60" s="13"/>
      <c r="AU60" s="13"/>
      <c r="AV60" s="13"/>
      <c r="AW60" s="13">
        <v>0</v>
      </c>
      <c r="AX60" s="13"/>
      <c r="AY60" s="13"/>
      <c r="AZ60" s="13"/>
      <c r="BA60" s="13">
        <v>0</v>
      </c>
      <c r="BB60" s="13"/>
      <c r="BC60" s="13">
        <v>0</v>
      </c>
      <c r="BD60" s="13"/>
      <c r="BE60" s="13">
        <v>0</v>
      </c>
      <c r="BF60" s="13">
        <v>0</v>
      </c>
      <c r="BG60" s="13">
        <v>0</v>
      </c>
      <c r="BH60" s="13">
        <v>0</v>
      </c>
      <c r="BI60" s="13">
        <v>0</v>
      </c>
      <c r="BJ60" s="13">
        <v>0</v>
      </c>
      <c r="BK60" s="13"/>
      <c r="BL60" s="13">
        <v>0</v>
      </c>
      <c r="BM60" s="13">
        <v>0</v>
      </c>
      <c r="BN60" s="13">
        <v>0</v>
      </c>
      <c r="BO60" s="13">
        <v>0</v>
      </c>
      <c r="BP60" s="13">
        <v>5</v>
      </c>
      <c r="BQ60" s="13">
        <v>5</v>
      </c>
      <c r="BR60" s="13">
        <v>0</v>
      </c>
      <c r="BS60" s="13"/>
      <c r="BT60" s="13">
        <v>390</v>
      </c>
      <c r="BU60" s="13">
        <v>595</v>
      </c>
      <c r="BV60" s="13">
        <v>0</v>
      </c>
      <c r="BW60" s="13">
        <v>0</v>
      </c>
      <c r="BX60" s="13">
        <v>985</v>
      </c>
      <c r="BY60" s="13"/>
      <c r="BZ60" s="13"/>
      <c r="CA60" s="13"/>
      <c r="CB60" s="13"/>
      <c r="CC60" s="13"/>
      <c r="CD60" s="13"/>
    </row>
    <row r="61" spans="1:82" x14ac:dyDescent="0.45">
      <c r="A61" t="s">
        <v>247</v>
      </c>
      <c r="B61" t="s">
        <v>248</v>
      </c>
      <c r="C61" s="13">
        <v>0</v>
      </c>
      <c r="D61" s="13">
        <v>0</v>
      </c>
      <c r="E61" s="13">
        <v>0</v>
      </c>
      <c r="F61" s="13">
        <v>0</v>
      </c>
      <c r="G61" s="13">
        <f t="shared" si="11"/>
        <v>0</v>
      </c>
      <c r="H61" s="13">
        <v>0</v>
      </c>
      <c r="I61" s="13">
        <v>0</v>
      </c>
      <c r="J61" s="13">
        <v>0</v>
      </c>
      <c r="K61" s="13">
        <v>0</v>
      </c>
      <c r="L61" s="13">
        <v>6393</v>
      </c>
      <c r="M61" s="23">
        <f t="shared" si="1"/>
        <v>3.6171174012881421E-4</v>
      </c>
      <c r="N61" s="13">
        <v>0</v>
      </c>
      <c r="O61" s="13">
        <v>36</v>
      </c>
      <c r="P61" s="13">
        <v>1</v>
      </c>
      <c r="Q61" s="13">
        <v>0</v>
      </c>
      <c r="R61" s="13">
        <v>6430</v>
      </c>
      <c r="S61" s="13">
        <f t="shared" si="12"/>
        <v>0</v>
      </c>
      <c r="T61" s="23">
        <f t="shared" si="3"/>
        <v>0</v>
      </c>
      <c r="U61" s="13">
        <f t="shared" si="13"/>
        <v>6430</v>
      </c>
      <c r="V61" s="13">
        <f t="shared" si="14"/>
        <v>6430</v>
      </c>
      <c r="W61" s="23">
        <f t="shared" si="6"/>
        <v>1.844402742520746E-4</v>
      </c>
      <c r="X61" s="13">
        <f t="shared" si="15"/>
        <v>6393</v>
      </c>
      <c r="Y61" s="23">
        <f t="shared" si="8"/>
        <v>2.3654447483833536E-4</v>
      </c>
      <c r="Z61" s="13">
        <v>0</v>
      </c>
      <c r="AA61" s="13">
        <v>0</v>
      </c>
      <c r="AB61" s="13">
        <v>0</v>
      </c>
      <c r="AC61" s="13">
        <v>0</v>
      </c>
      <c r="AD61" s="13">
        <v>0</v>
      </c>
      <c r="AE61" s="13">
        <v>0</v>
      </c>
      <c r="AF61" s="13">
        <v>0</v>
      </c>
      <c r="AG61" s="13">
        <v>0</v>
      </c>
      <c r="AH61" s="13">
        <f t="shared" si="16"/>
        <v>0</v>
      </c>
      <c r="AI61" s="23">
        <f t="shared" si="10"/>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c r="BC61" s="13">
        <v>0</v>
      </c>
      <c r="BD61" s="13"/>
      <c r="BE61" s="13">
        <v>0</v>
      </c>
      <c r="BF61" s="13">
        <v>0</v>
      </c>
      <c r="BG61" s="13">
        <v>0</v>
      </c>
      <c r="BH61" s="13">
        <v>0</v>
      </c>
      <c r="BI61" s="13">
        <v>0</v>
      </c>
      <c r="BJ61" s="13">
        <v>0</v>
      </c>
      <c r="BK61" s="13"/>
      <c r="BL61" s="13">
        <v>0</v>
      </c>
      <c r="BM61" s="13">
        <v>0</v>
      </c>
      <c r="BN61" s="13">
        <v>0</v>
      </c>
      <c r="BO61" s="13">
        <v>0</v>
      </c>
      <c r="BP61" s="13">
        <v>36</v>
      </c>
      <c r="BQ61" s="13">
        <v>36</v>
      </c>
      <c r="BR61" s="13">
        <v>1</v>
      </c>
      <c r="BS61" s="13"/>
      <c r="BT61" s="13">
        <v>400</v>
      </c>
      <c r="BU61" s="13">
        <v>590</v>
      </c>
      <c r="BV61" s="13">
        <v>5</v>
      </c>
      <c r="BW61" s="13">
        <v>0</v>
      </c>
      <c r="BX61" s="13">
        <v>995</v>
      </c>
      <c r="BY61" s="13"/>
      <c r="BZ61" s="13"/>
      <c r="CA61" s="13"/>
      <c r="CB61" s="13"/>
      <c r="CC61" s="13"/>
      <c r="CD61" s="13"/>
    </row>
    <row r="62" spans="1:82" x14ac:dyDescent="0.45">
      <c r="A62" t="s">
        <v>353</v>
      </c>
      <c r="B62" t="s">
        <v>354</v>
      </c>
      <c r="C62" s="13">
        <v>0</v>
      </c>
      <c r="D62" s="13">
        <v>0</v>
      </c>
      <c r="E62" s="13">
        <v>0</v>
      </c>
      <c r="F62" s="13">
        <v>0</v>
      </c>
      <c r="G62" s="13">
        <f t="shared" si="11"/>
        <v>0</v>
      </c>
      <c r="H62" s="13">
        <v>0</v>
      </c>
      <c r="I62" s="13">
        <v>0</v>
      </c>
      <c r="J62" s="13">
        <v>0</v>
      </c>
      <c r="K62" s="13">
        <v>0</v>
      </c>
      <c r="L62" s="13">
        <v>7235</v>
      </c>
      <c r="M62" s="23">
        <f t="shared" si="1"/>
        <v>4.0935154697825286E-4</v>
      </c>
      <c r="N62" s="13">
        <v>0</v>
      </c>
      <c r="O62" s="13">
        <v>1</v>
      </c>
      <c r="P62" s="13">
        <v>0</v>
      </c>
      <c r="Q62" s="13">
        <v>0</v>
      </c>
      <c r="R62" s="13">
        <v>7236</v>
      </c>
      <c r="S62" s="13">
        <f t="shared" si="12"/>
        <v>0</v>
      </c>
      <c r="T62" s="23">
        <f t="shared" si="3"/>
        <v>0</v>
      </c>
      <c r="U62" s="13">
        <f t="shared" si="13"/>
        <v>7236</v>
      </c>
      <c r="V62" s="13">
        <f t="shared" si="14"/>
        <v>7236</v>
      </c>
      <c r="W62" s="23">
        <f t="shared" si="6"/>
        <v>2.0755984828740466E-4</v>
      </c>
      <c r="X62" s="13">
        <f t="shared" si="15"/>
        <v>7235</v>
      </c>
      <c r="Y62" s="23">
        <f t="shared" si="8"/>
        <v>2.6769893249731837E-4</v>
      </c>
      <c r="Z62" s="13"/>
      <c r="AA62" s="13"/>
      <c r="AB62" s="13"/>
      <c r="AC62" s="13"/>
      <c r="AD62" s="13"/>
      <c r="AE62" s="13"/>
      <c r="AF62" s="13"/>
      <c r="AG62" s="13"/>
      <c r="AH62" s="13">
        <f t="shared" si="16"/>
        <v>0</v>
      </c>
      <c r="AI62" s="23">
        <f t="shared" si="10"/>
        <v>0</v>
      </c>
      <c r="AJ62" s="13"/>
      <c r="AK62" s="13"/>
      <c r="AL62" s="13"/>
      <c r="AM62" s="13"/>
      <c r="AN62" s="13"/>
      <c r="AO62" s="13"/>
      <c r="AP62" s="13"/>
      <c r="AQ62" s="13"/>
      <c r="AR62" s="13">
        <v>0</v>
      </c>
      <c r="AS62" s="13"/>
      <c r="AT62" s="13"/>
      <c r="AU62" s="13"/>
      <c r="AV62" s="13"/>
      <c r="AW62" s="13">
        <v>0</v>
      </c>
      <c r="AX62" s="13"/>
      <c r="AY62" s="13"/>
      <c r="AZ62" s="13"/>
      <c r="BA62" s="13">
        <v>0</v>
      </c>
      <c r="BB62" s="13"/>
      <c r="BC62" s="13">
        <v>0</v>
      </c>
      <c r="BD62" s="13"/>
      <c r="BE62" s="13">
        <v>0</v>
      </c>
      <c r="BF62" s="13">
        <v>1</v>
      </c>
      <c r="BG62" s="13">
        <v>1</v>
      </c>
      <c r="BH62" s="13">
        <v>0</v>
      </c>
      <c r="BI62" s="13">
        <v>0</v>
      </c>
      <c r="BJ62" s="13">
        <v>0</v>
      </c>
      <c r="BK62" s="13"/>
      <c r="BL62" s="13">
        <v>0</v>
      </c>
      <c r="BM62" s="13">
        <v>0</v>
      </c>
      <c r="BN62" s="13">
        <v>0</v>
      </c>
      <c r="BO62" s="13">
        <v>0</v>
      </c>
      <c r="BP62" s="13">
        <v>0</v>
      </c>
      <c r="BQ62" s="13">
        <v>1</v>
      </c>
      <c r="BR62" s="13">
        <v>0</v>
      </c>
      <c r="BS62" s="13"/>
      <c r="BT62" s="13">
        <v>640</v>
      </c>
      <c r="BU62" s="13">
        <v>370</v>
      </c>
      <c r="BV62" s="13">
        <v>0</v>
      </c>
      <c r="BW62" s="13">
        <v>0</v>
      </c>
      <c r="BX62" s="13">
        <v>1010</v>
      </c>
      <c r="BY62" s="13"/>
      <c r="BZ62" s="13"/>
      <c r="CA62" s="13"/>
      <c r="CB62" s="13"/>
      <c r="CC62" s="13"/>
      <c r="CD62" s="13"/>
    </row>
    <row r="63" spans="1:82" x14ac:dyDescent="0.45">
      <c r="A63" t="s">
        <v>361</v>
      </c>
      <c r="B63" t="s">
        <v>362</v>
      </c>
      <c r="C63" s="13">
        <v>0</v>
      </c>
      <c r="D63" s="13">
        <v>0</v>
      </c>
      <c r="E63" s="13">
        <v>0</v>
      </c>
      <c r="F63" s="13">
        <v>0</v>
      </c>
      <c r="G63" s="13">
        <f t="shared" si="11"/>
        <v>0</v>
      </c>
      <c r="H63" s="13">
        <v>0</v>
      </c>
      <c r="I63" s="13">
        <v>0</v>
      </c>
      <c r="J63" s="13">
        <v>0</v>
      </c>
      <c r="K63" s="13">
        <v>0</v>
      </c>
      <c r="L63" s="13">
        <v>5707</v>
      </c>
      <c r="M63" s="23">
        <f t="shared" si="1"/>
        <v>3.2289831079542353E-4</v>
      </c>
      <c r="N63" s="13">
        <v>0</v>
      </c>
      <c r="O63" s="13">
        <v>360</v>
      </c>
      <c r="P63" s="13">
        <v>1</v>
      </c>
      <c r="Q63" s="13">
        <v>0</v>
      </c>
      <c r="R63" s="13">
        <v>6068</v>
      </c>
      <c r="S63" s="13">
        <f t="shared" si="12"/>
        <v>0</v>
      </c>
      <c r="T63" s="23">
        <f t="shared" si="3"/>
        <v>0</v>
      </c>
      <c r="U63" s="13">
        <f t="shared" si="13"/>
        <v>6068</v>
      </c>
      <c r="V63" s="13">
        <f t="shared" si="14"/>
        <v>6068</v>
      </c>
      <c r="W63" s="23">
        <f t="shared" si="6"/>
        <v>1.7405654497069809E-4</v>
      </c>
      <c r="X63" s="13">
        <f t="shared" si="15"/>
        <v>5707</v>
      </c>
      <c r="Y63" s="23">
        <f t="shared" si="8"/>
        <v>2.1116210197127795E-4</v>
      </c>
      <c r="Z63" s="13">
        <v>0</v>
      </c>
      <c r="AA63" s="13">
        <v>0</v>
      </c>
      <c r="AB63" s="13">
        <v>0</v>
      </c>
      <c r="AC63" s="13">
        <v>0</v>
      </c>
      <c r="AD63" s="13">
        <v>0</v>
      </c>
      <c r="AE63" s="13">
        <v>0</v>
      </c>
      <c r="AF63" s="13">
        <v>0</v>
      </c>
      <c r="AG63" s="13">
        <v>0</v>
      </c>
      <c r="AH63" s="13">
        <f t="shared" si="16"/>
        <v>0</v>
      </c>
      <c r="AI63" s="23">
        <f t="shared" si="10"/>
        <v>0</v>
      </c>
      <c r="AJ63" s="13">
        <v>0</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c r="BC63" s="13">
        <v>0</v>
      </c>
      <c r="BD63" s="13"/>
      <c r="BE63" s="13">
        <v>0</v>
      </c>
      <c r="BF63" s="13">
        <v>0</v>
      </c>
      <c r="BG63" s="13">
        <v>0</v>
      </c>
      <c r="BH63" s="13">
        <v>0</v>
      </c>
      <c r="BI63" s="13">
        <v>0</v>
      </c>
      <c r="BJ63" s="13">
        <v>0</v>
      </c>
      <c r="BK63" s="13"/>
      <c r="BL63" s="13">
        <v>0</v>
      </c>
      <c r="BM63" s="13">
        <v>0</v>
      </c>
      <c r="BN63" s="13">
        <v>0</v>
      </c>
      <c r="BO63" s="13">
        <v>0</v>
      </c>
      <c r="BP63" s="13">
        <v>360</v>
      </c>
      <c r="BQ63" s="13">
        <v>360</v>
      </c>
      <c r="BR63" s="13">
        <v>1</v>
      </c>
      <c r="BS63" s="13"/>
      <c r="BT63" s="13">
        <v>545</v>
      </c>
      <c r="BU63" s="13">
        <v>480</v>
      </c>
      <c r="BV63" s="13">
        <v>0</v>
      </c>
      <c r="BW63" s="13">
        <v>0</v>
      </c>
      <c r="BX63" s="13">
        <v>1025</v>
      </c>
      <c r="BY63" s="13"/>
      <c r="BZ63" s="13"/>
      <c r="CA63" s="13"/>
      <c r="CB63" s="13"/>
      <c r="CC63" s="13"/>
      <c r="CD63" s="13"/>
    </row>
    <row r="64" spans="1:82" x14ac:dyDescent="0.45">
      <c r="A64" t="s">
        <v>415</v>
      </c>
      <c r="B64" t="s">
        <v>416</v>
      </c>
      <c r="C64" s="13">
        <v>0</v>
      </c>
      <c r="D64" s="13">
        <v>0</v>
      </c>
      <c r="E64" s="13">
        <v>0</v>
      </c>
      <c r="F64" s="13">
        <v>0</v>
      </c>
      <c r="G64" s="13">
        <f t="shared" si="11"/>
        <v>0</v>
      </c>
      <c r="H64" s="13">
        <v>0</v>
      </c>
      <c r="I64" s="13">
        <v>0</v>
      </c>
      <c r="J64" s="13">
        <v>0</v>
      </c>
      <c r="K64" s="13">
        <v>0</v>
      </c>
      <c r="L64" s="13">
        <v>6712</v>
      </c>
      <c r="M64" s="23">
        <f t="shared" si="1"/>
        <v>3.7976055056227137E-4</v>
      </c>
      <c r="N64" s="13">
        <v>0</v>
      </c>
      <c r="O64" s="13">
        <v>3371</v>
      </c>
      <c r="P64" s="13">
        <v>121</v>
      </c>
      <c r="Q64" s="13">
        <v>0</v>
      </c>
      <c r="R64" s="13">
        <v>10204</v>
      </c>
      <c r="S64" s="13">
        <f t="shared" si="12"/>
        <v>0</v>
      </c>
      <c r="T64" s="23">
        <f t="shared" si="3"/>
        <v>0</v>
      </c>
      <c r="U64" s="13">
        <f t="shared" si="13"/>
        <v>10204</v>
      </c>
      <c r="V64" s="13">
        <f t="shared" si="14"/>
        <v>10204</v>
      </c>
      <c r="W64" s="23">
        <f t="shared" si="6"/>
        <v>2.9269495466067953E-4</v>
      </c>
      <c r="X64" s="13">
        <f t="shared" si="15"/>
        <v>6712</v>
      </c>
      <c r="Y64" s="23">
        <f t="shared" si="8"/>
        <v>2.4834764822695247E-4</v>
      </c>
      <c r="Z64" s="13"/>
      <c r="AA64" s="13"/>
      <c r="AB64" s="13"/>
      <c r="AC64" s="13"/>
      <c r="AD64" s="13"/>
      <c r="AE64" s="13"/>
      <c r="AF64" s="13"/>
      <c r="AG64" s="13"/>
      <c r="AH64" s="13">
        <f t="shared" si="16"/>
        <v>0</v>
      </c>
      <c r="AI64" s="23">
        <f t="shared" si="10"/>
        <v>0</v>
      </c>
      <c r="AJ64" s="13"/>
      <c r="AK64" s="13"/>
      <c r="AL64" s="13"/>
      <c r="AM64" s="13"/>
      <c r="AN64" s="13"/>
      <c r="AO64" s="13"/>
      <c r="AP64" s="13"/>
      <c r="AQ64" s="13"/>
      <c r="AR64" s="13">
        <v>0</v>
      </c>
      <c r="AS64" s="13"/>
      <c r="AT64" s="13"/>
      <c r="AU64" s="13"/>
      <c r="AV64" s="13"/>
      <c r="AW64" s="13">
        <v>0</v>
      </c>
      <c r="AX64" s="13"/>
      <c r="AY64" s="13"/>
      <c r="AZ64" s="13"/>
      <c r="BA64" s="13">
        <v>0</v>
      </c>
      <c r="BB64" s="13"/>
      <c r="BC64" s="13">
        <v>1963</v>
      </c>
      <c r="BD64" s="13"/>
      <c r="BE64" s="13">
        <v>0</v>
      </c>
      <c r="BF64" s="13">
        <v>1408</v>
      </c>
      <c r="BG64" s="13">
        <v>3371</v>
      </c>
      <c r="BH64" s="13">
        <v>0</v>
      </c>
      <c r="BI64" s="13">
        <v>0</v>
      </c>
      <c r="BJ64" s="13">
        <v>0</v>
      </c>
      <c r="BK64" s="13"/>
      <c r="BL64" s="13">
        <v>0</v>
      </c>
      <c r="BM64" s="13">
        <v>0</v>
      </c>
      <c r="BN64" s="13">
        <v>0</v>
      </c>
      <c r="BO64" s="13">
        <v>0</v>
      </c>
      <c r="BP64" s="13">
        <v>0</v>
      </c>
      <c r="BQ64" s="13">
        <v>3371</v>
      </c>
      <c r="BR64" s="13">
        <v>121</v>
      </c>
      <c r="BS64" s="13"/>
      <c r="BT64" s="13">
        <v>570</v>
      </c>
      <c r="BU64" s="13">
        <v>455</v>
      </c>
      <c r="BV64" s="13">
        <v>0</v>
      </c>
      <c r="BW64" s="13">
        <v>0</v>
      </c>
      <c r="BX64" s="13">
        <v>1025</v>
      </c>
      <c r="BY64" s="13"/>
      <c r="BZ64" s="13"/>
      <c r="CA64" s="13"/>
      <c r="CB64" s="13"/>
      <c r="CC64" s="13"/>
      <c r="CD64" s="13"/>
    </row>
    <row r="65" spans="1:82" x14ac:dyDescent="0.45">
      <c r="A65" t="s">
        <v>393</v>
      </c>
      <c r="B65" t="s">
        <v>394</v>
      </c>
      <c r="C65" s="13">
        <v>0</v>
      </c>
      <c r="D65" s="13">
        <v>0</v>
      </c>
      <c r="E65" s="13">
        <v>0</v>
      </c>
      <c r="F65" s="13">
        <v>0</v>
      </c>
      <c r="G65" s="13">
        <f t="shared" si="11"/>
        <v>0</v>
      </c>
      <c r="H65" s="13">
        <v>0</v>
      </c>
      <c r="I65" s="13">
        <v>0</v>
      </c>
      <c r="J65" s="13">
        <v>0</v>
      </c>
      <c r="K65" s="13">
        <v>0</v>
      </c>
      <c r="L65" s="13">
        <v>7420</v>
      </c>
      <c r="M65" s="23">
        <f t="shared" si="1"/>
        <v>4.19818725442797E-4</v>
      </c>
      <c r="N65" s="13">
        <v>0</v>
      </c>
      <c r="O65" s="13">
        <v>88</v>
      </c>
      <c r="P65" s="13">
        <v>0</v>
      </c>
      <c r="Q65" s="13">
        <v>0</v>
      </c>
      <c r="R65" s="13">
        <v>7508</v>
      </c>
      <c r="S65" s="13">
        <f t="shared" si="12"/>
        <v>0</v>
      </c>
      <c r="T65" s="23">
        <f t="shared" si="3"/>
        <v>0</v>
      </c>
      <c r="U65" s="13">
        <f t="shared" si="13"/>
        <v>7508</v>
      </c>
      <c r="V65" s="13">
        <f t="shared" si="14"/>
        <v>7508</v>
      </c>
      <c r="W65" s="23">
        <f t="shared" si="6"/>
        <v>2.1536198741595275E-4</v>
      </c>
      <c r="X65" s="13">
        <f t="shared" si="15"/>
        <v>7420</v>
      </c>
      <c r="Y65" s="23">
        <f t="shared" si="8"/>
        <v>2.7454403305184554E-4</v>
      </c>
      <c r="Z65" s="13"/>
      <c r="AA65" s="13"/>
      <c r="AB65" s="13"/>
      <c r="AC65" s="13"/>
      <c r="AD65" s="13"/>
      <c r="AE65" s="13"/>
      <c r="AF65" s="13"/>
      <c r="AG65" s="13"/>
      <c r="AH65" s="13">
        <f t="shared" si="16"/>
        <v>0</v>
      </c>
      <c r="AI65" s="23">
        <f t="shared" si="10"/>
        <v>0</v>
      </c>
      <c r="AJ65" s="13"/>
      <c r="AK65" s="13"/>
      <c r="AL65" s="13"/>
      <c r="AM65" s="13"/>
      <c r="AN65" s="13"/>
      <c r="AO65" s="13"/>
      <c r="AP65" s="13"/>
      <c r="AQ65" s="13"/>
      <c r="AR65" s="13">
        <v>0</v>
      </c>
      <c r="AS65" s="13"/>
      <c r="AT65" s="13"/>
      <c r="AU65" s="13"/>
      <c r="AV65" s="13"/>
      <c r="AW65" s="13">
        <v>0</v>
      </c>
      <c r="AX65" s="13"/>
      <c r="AY65" s="13"/>
      <c r="AZ65" s="13"/>
      <c r="BA65" s="13">
        <v>0</v>
      </c>
      <c r="BB65" s="13"/>
      <c r="BC65" s="13">
        <v>0</v>
      </c>
      <c r="BD65" s="13"/>
      <c r="BE65" s="13">
        <v>0</v>
      </c>
      <c r="BF65" s="13">
        <v>0</v>
      </c>
      <c r="BG65" s="13">
        <v>0</v>
      </c>
      <c r="BH65" s="13">
        <v>0</v>
      </c>
      <c r="BI65" s="13">
        <v>0</v>
      </c>
      <c r="BJ65" s="13">
        <v>0</v>
      </c>
      <c r="BK65" s="13"/>
      <c r="BL65" s="13">
        <v>0</v>
      </c>
      <c r="BM65" s="13">
        <v>0</v>
      </c>
      <c r="BN65" s="13">
        <v>0</v>
      </c>
      <c r="BO65" s="13">
        <v>0</v>
      </c>
      <c r="BP65" s="13">
        <v>88</v>
      </c>
      <c r="BQ65" s="13">
        <v>88</v>
      </c>
      <c r="BR65" s="13">
        <v>0</v>
      </c>
      <c r="BS65" s="13"/>
      <c r="BT65" s="13">
        <v>490</v>
      </c>
      <c r="BU65" s="13">
        <v>635</v>
      </c>
      <c r="BV65" s="13">
        <v>0</v>
      </c>
      <c r="BW65" s="13">
        <v>0</v>
      </c>
      <c r="BX65" s="13">
        <v>1125</v>
      </c>
      <c r="BY65" s="13"/>
      <c r="BZ65" s="13"/>
      <c r="CA65" s="13"/>
      <c r="CB65" s="13"/>
      <c r="CC65" s="13"/>
      <c r="CD65" s="13"/>
    </row>
    <row r="66" spans="1:82" x14ac:dyDescent="0.45">
      <c r="A66" t="s">
        <v>269</v>
      </c>
      <c r="B66" t="s">
        <v>270</v>
      </c>
      <c r="C66" s="13">
        <v>573</v>
      </c>
      <c r="D66" s="13">
        <v>0</v>
      </c>
      <c r="E66" s="13">
        <v>0</v>
      </c>
      <c r="F66" s="13">
        <v>0</v>
      </c>
      <c r="G66" s="13">
        <f t="shared" si="11"/>
        <v>0</v>
      </c>
      <c r="H66" s="13">
        <v>0</v>
      </c>
      <c r="I66" s="13">
        <v>0</v>
      </c>
      <c r="J66" s="13">
        <v>0</v>
      </c>
      <c r="K66" s="13">
        <v>573</v>
      </c>
      <c r="L66" s="13">
        <v>10987</v>
      </c>
      <c r="M66" s="23">
        <f t="shared" si="1"/>
        <v>6.2163724210781814E-4</v>
      </c>
      <c r="N66" s="13">
        <v>0</v>
      </c>
      <c r="O66" s="13">
        <v>750</v>
      </c>
      <c r="P66" s="13">
        <v>1</v>
      </c>
      <c r="Q66" s="13">
        <v>5</v>
      </c>
      <c r="R66" s="13">
        <v>12316</v>
      </c>
      <c r="S66" s="13">
        <f t="shared" si="12"/>
        <v>0</v>
      </c>
      <c r="T66" s="23">
        <f t="shared" si="3"/>
        <v>0</v>
      </c>
      <c r="U66" s="13">
        <f t="shared" si="13"/>
        <v>12889</v>
      </c>
      <c r="V66" s="13">
        <f t="shared" si="14"/>
        <v>12889</v>
      </c>
      <c r="W66" s="23">
        <f t="shared" si="6"/>
        <v>3.6971239422006058E-4</v>
      </c>
      <c r="X66" s="13">
        <f t="shared" si="15"/>
        <v>12133</v>
      </c>
      <c r="Y66" s="23">
        <f t="shared" si="8"/>
        <v>4.489275947463668E-4</v>
      </c>
      <c r="Z66" s="13">
        <v>0</v>
      </c>
      <c r="AA66" s="13">
        <v>0</v>
      </c>
      <c r="AB66" s="13">
        <v>0</v>
      </c>
      <c r="AC66" s="13">
        <v>0</v>
      </c>
      <c r="AD66" s="13">
        <v>0</v>
      </c>
      <c r="AE66" s="13">
        <v>0</v>
      </c>
      <c r="AF66" s="13">
        <v>0</v>
      </c>
      <c r="AG66" s="13">
        <v>0</v>
      </c>
      <c r="AH66" s="13">
        <f t="shared" si="16"/>
        <v>0</v>
      </c>
      <c r="AI66" s="23">
        <f t="shared" si="10"/>
        <v>0</v>
      </c>
      <c r="AJ66" s="13">
        <v>0</v>
      </c>
      <c r="AK66" s="13">
        <v>0</v>
      </c>
      <c r="AL66" s="13">
        <v>0</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c r="BC66" s="13">
        <v>582</v>
      </c>
      <c r="BD66" s="13"/>
      <c r="BE66" s="13">
        <v>0</v>
      </c>
      <c r="BF66" s="13">
        <v>0</v>
      </c>
      <c r="BG66" s="13">
        <v>582</v>
      </c>
      <c r="BH66" s="13">
        <v>0</v>
      </c>
      <c r="BI66" s="13">
        <v>7</v>
      </c>
      <c r="BJ66" s="13">
        <v>7</v>
      </c>
      <c r="BK66" s="13"/>
      <c r="BL66" s="13">
        <v>0</v>
      </c>
      <c r="BM66" s="13">
        <v>0</v>
      </c>
      <c r="BN66" s="13">
        <v>0</v>
      </c>
      <c r="BO66" s="13">
        <v>0</v>
      </c>
      <c r="BP66" s="13">
        <v>161</v>
      </c>
      <c r="BQ66" s="13">
        <v>750</v>
      </c>
      <c r="BR66" s="13">
        <v>1</v>
      </c>
      <c r="BS66" s="13"/>
      <c r="BT66" s="13">
        <v>350</v>
      </c>
      <c r="BU66" s="13">
        <v>830</v>
      </c>
      <c r="BV66" s="13">
        <v>0</v>
      </c>
      <c r="BW66" s="13">
        <v>0</v>
      </c>
      <c r="BX66" s="13">
        <v>1180</v>
      </c>
      <c r="BY66" s="13">
        <v>0</v>
      </c>
      <c r="BZ66" s="13">
        <v>180</v>
      </c>
      <c r="CA66" s="13">
        <v>0</v>
      </c>
      <c r="CB66" s="13">
        <v>0</v>
      </c>
      <c r="CC66" s="13">
        <v>180</v>
      </c>
      <c r="CD66" s="13">
        <v>330</v>
      </c>
    </row>
    <row r="67" spans="1:82" x14ac:dyDescent="0.45">
      <c r="A67" t="s">
        <v>395</v>
      </c>
      <c r="B67" t="s">
        <v>396</v>
      </c>
      <c r="C67" s="13">
        <v>850</v>
      </c>
      <c r="D67" s="13">
        <v>110</v>
      </c>
      <c r="E67" s="13">
        <v>0</v>
      </c>
      <c r="F67" s="13">
        <v>0</v>
      </c>
      <c r="G67" s="13">
        <f t="shared" si="11"/>
        <v>0</v>
      </c>
      <c r="H67" s="13">
        <v>2041</v>
      </c>
      <c r="I67" s="13">
        <v>0</v>
      </c>
      <c r="J67" s="13">
        <v>103</v>
      </c>
      <c r="K67" s="13">
        <v>3104</v>
      </c>
      <c r="L67" s="13">
        <v>11666</v>
      </c>
      <c r="M67" s="23">
        <f t="shared" si="1"/>
        <v>6.6005461603984769E-4</v>
      </c>
      <c r="N67" s="13">
        <v>0</v>
      </c>
      <c r="O67" s="13">
        <v>581</v>
      </c>
      <c r="P67" s="13">
        <v>21</v>
      </c>
      <c r="Q67" s="13">
        <v>0</v>
      </c>
      <c r="R67" s="13">
        <v>15372</v>
      </c>
      <c r="S67" s="13">
        <f t="shared" si="12"/>
        <v>0</v>
      </c>
      <c r="T67" s="23">
        <f t="shared" si="3"/>
        <v>0</v>
      </c>
      <c r="U67" s="13">
        <f t="shared" si="13"/>
        <v>18476</v>
      </c>
      <c r="V67" s="13">
        <f t="shared" si="14"/>
        <v>18476</v>
      </c>
      <c r="W67" s="23">
        <f t="shared" si="6"/>
        <v>5.2997177404064241E-4</v>
      </c>
      <c r="X67" s="13">
        <f t="shared" si="15"/>
        <v>17874</v>
      </c>
      <c r="Y67" s="23">
        <f t="shared" si="8"/>
        <v>6.6134771519793631E-4</v>
      </c>
      <c r="Z67" s="13">
        <v>0</v>
      </c>
      <c r="AA67" s="13">
        <v>0</v>
      </c>
      <c r="AB67" s="13">
        <v>0</v>
      </c>
      <c r="AC67" s="13">
        <v>0</v>
      </c>
      <c r="AD67" s="13">
        <v>0</v>
      </c>
      <c r="AE67" s="13">
        <v>0</v>
      </c>
      <c r="AF67" s="13">
        <v>0</v>
      </c>
      <c r="AG67" s="13">
        <v>0</v>
      </c>
      <c r="AH67" s="13">
        <f t="shared" si="16"/>
        <v>0</v>
      </c>
      <c r="AI67" s="23">
        <f t="shared" si="10"/>
        <v>0</v>
      </c>
      <c r="AJ67" s="13">
        <v>0</v>
      </c>
      <c r="AK67" s="13">
        <v>0</v>
      </c>
      <c r="AL67" s="13">
        <v>0</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c r="BC67" s="13">
        <v>0</v>
      </c>
      <c r="BD67" s="13"/>
      <c r="BE67" s="13">
        <v>0</v>
      </c>
      <c r="BF67" s="13">
        <v>0</v>
      </c>
      <c r="BG67" s="13">
        <v>0</v>
      </c>
      <c r="BH67" s="13">
        <v>0</v>
      </c>
      <c r="BI67" s="13">
        <v>0</v>
      </c>
      <c r="BJ67" s="13">
        <v>0</v>
      </c>
      <c r="BK67" s="13"/>
      <c r="BL67" s="13">
        <v>0</v>
      </c>
      <c r="BM67" s="13">
        <v>0</v>
      </c>
      <c r="BN67" s="13">
        <v>0</v>
      </c>
      <c r="BO67" s="13">
        <v>0</v>
      </c>
      <c r="BP67" s="13">
        <v>581</v>
      </c>
      <c r="BQ67" s="13">
        <v>581</v>
      </c>
      <c r="BR67" s="13">
        <v>21</v>
      </c>
      <c r="BS67" s="13"/>
      <c r="BT67" s="13">
        <v>965</v>
      </c>
      <c r="BU67" s="13">
        <v>415</v>
      </c>
      <c r="BV67" s="13">
        <v>0</v>
      </c>
      <c r="BW67" s="13">
        <v>0</v>
      </c>
      <c r="BX67" s="13">
        <v>1380</v>
      </c>
      <c r="BY67" s="13">
        <v>0</v>
      </c>
      <c r="BZ67" s="13">
        <v>135</v>
      </c>
      <c r="CA67" s="13">
        <v>0</v>
      </c>
      <c r="CB67" s="13">
        <v>0</v>
      </c>
      <c r="CC67" s="13">
        <v>135</v>
      </c>
      <c r="CD67" s="13">
        <v>290</v>
      </c>
    </row>
    <row r="68" spans="1:82" x14ac:dyDescent="0.45">
      <c r="A68" t="s">
        <v>239</v>
      </c>
      <c r="B68" t="s">
        <v>240</v>
      </c>
      <c r="C68" s="13">
        <v>0</v>
      </c>
      <c r="D68" s="13">
        <v>0</v>
      </c>
      <c r="E68" s="13">
        <v>0</v>
      </c>
      <c r="F68" s="13">
        <v>0</v>
      </c>
      <c r="G68" s="13">
        <f t="shared" si="11"/>
        <v>0</v>
      </c>
      <c r="H68" s="13">
        <v>0</v>
      </c>
      <c r="I68" s="13">
        <v>0</v>
      </c>
      <c r="J68" s="13">
        <v>0</v>
      </c>
      <c r="K68" s="13">
        <v>0</v>
      </c>
      <c r="L68" s="13">
        <v>6348</v>
      </c>
      <c r="M68" s="23">
        <f t="shared" si="1"/>
        <v>3.5916566969149263E-4</v>
      </c>
      <c r="N68" s="13">
        <v>0</v>
      </c>
      <c r="O68" s="13">
        <v>0</v>
      </c>
      <c r="P68" s="13">
        <v>0</v>
      </c>
      <c r="Q68" s="13">
        <v>0</v>
      </c>
      <c r="R68" s="13">
        <v>6348</v>
      </c>
      <c r="S68" s="13">
        <f t="shared" si="12"/>
        <v>0</v>
      </c>
      <c r="T68" s="23">
        <f t="shared" si="3"/>
        <v>0</v>
      </c>
      <c r="U68" s="13">
        <f t="shared" si="13"/>
        <v>6348</v>
      </c>
      <c r="V68" s="13">
        <f t="shared" si="14"/>
        <v>6348</v>
      </c>
      <c r="W68" s="23">
        <f t="shared" si="6"/>
        <v>1.8208815877949762E-4</v>
      </c>
      <c r="X68" s="13">
        <f t="shared" si="15"/>
        <v>6348</v>
      </c>
      <c r="Y68" s="23">
        <f t="shared" si="8"/>
        <v>2.3487945037912607E-4</v>
      </c>
      <c r="Z68" s="13"/>
      <c r="AA68" s="13"/>
      <c r="AB68" s="13"/>
      <c r="AC68" s="13"/>
      <c r="AD68" s="13"/>
      <c r="AE68" s="13"/>
      <c r="AF68" s="13"/>
      <c r="AG68" s="13"/>
      <c r="AH68" s="13">
        <f t="shared" si="16"/>
        <v>0</v>
      </c>
      <c r="AI68" s="23">
        <f t="shared" si="10"/>
        <v>0</v>
      </c>
      <c r="AJ68" s="13"/>
      <c r="AK68" s="13"/>
      <c r="AL68" s="13"/>
      <c r="AM68" s="13"/>
      <c r="AN68" s="13"/>
      <c r="AO68" s="13"/>
      <c r="AP68" s="13"/>
      <c r="AQ68" s="13"/>
      <c r="AR68" s="13">
        <v>0</v>
      </c>
      <c r="AS68" s="13"/>
      <c r="AT68" s="13"/>
      <c r="AU68" s="13"/>
      <c r="AV68" s="13"/>
      <c r="AW68" s="13">
        <v>0</v>
      </c>
      <c r="AX68" s="13"/>
      <c r="AY68" s="13"/>
      <c r="AZ68" s="13"/>
      <c r="BA68" s="13">
        <v>0</v>
      </c>
      <c r="BB68" s="13"/>
      <c r="BC68" s="13">
        <v>0</v>
      </c>
      <c r="BD68" s="13"/>
      <c r="BE68" s="13">
        <v>0</v>
      </c>
      <c r="BF68" s="13">
        <v>0</v>
      </c>
      <c r="BG68" s="13">
        <v>0</v>
      </c>
      <c r="BH68" s="13">
        <v>0</v>
      </c>
      <c r="BI68" s="13">
        <v>0</v>
      </c>
      <c r="BJ68" s="13">
        <v>0</v>
      </c>
      <c r="BK68" s="13"/>
      <c r="BL68" s="13">
        <v>0</v>
      </c>
      <c r="BM68" s="13">
        <v>0</v>
      </c>
      <c r="BN68" s="13">
        <v>0</v>
      </c>
      <c r="BO68" s="13">
        <v>0</v>
      </c>
      <c r="BP68" s="13">
        <v>0</v>
      </c>
      <c r="BQ68" s="13">
        <v>0</v>
      </c>
      <c r="BR68" s="13">
        <v>0</v>
      </c>
      <c r="BS68" s="13"/>
      <c r="BT68" s="13">
        <v>905</v>
      </c>
      <c r="BU68" s="13">
        <v>580</v>
      </c>
      <c r="BV68" s="13">
        <v>0</v>
      </c>
      <c r="BW68" s="13">
        <v>0</v>
      </c>
      <c r="BX68" s="13">
        <v>1485</v>
      </c>
      <c r="BY68" s="13"/>
      <c r="BZ68" s="13"/>
      <c r="CA68" s="13"/>
      <c r="CB68" s="13"/>
      <c r="CC68" s="13"/>
      <c r="CD68" s="13"/>
    </row>
    <row r="69" spans="1:82" x14ac:dyDescent="0.45">
      <c r="A69" t="s">
        <v>231</v>
      </c>
      <c r="B69" t="s">
        <v>232</v>
      </c>
      <c r="C69" s="13">
        <v>1276</v>
      </c>
      <c r="D69" s="13">
        <v>0</v>
      </c>
      <c r="E69" s="13">
        <v>0</v>
      </c>
      <c r="F69" s="13">
        <v>0</v>
      </c>
      <c r="G69" s="13">
        <f t="shared" ref="G69:G100" si="17">E69+F69</f>
        <v>0</v>
      </c>
      <c r="H69" s="13">
        <v>10299</v>
      </c>
      <c r="I69" s="13">
        <v>0</v>
      </c>
      <c r="J69" s="13">
        <v>269</v>
      </c>
      <c r="K69" s="13">
        <v>11844</v>
      </c>
      <c r="L69" s="13">
        <v>15247</v>
      </c>
      <c r="M69" s="23">
        <f t="shared" ref="M69:M132" si="18">L69/SUM(L$5:L$200)</f>
        <v>8.6266524350759113E-4</v>
      </c>
      <c r="N69" s="13">
        <v>0</v>
      </c>
      <c r="O69" s="13">
        <v>11971</v>
      </c>
      <c r="P69" s="13">
        <v>2</v>
      </c>
      <c r="Q69" s="13">
        <v>0</v>
      </c>
      <c r="R69" s="13">
        <v>39064</v>
      </c>
      <c r="S69" s="13">
        <f t="shared" ref="S69:S100" si="19">G69+AH69</f>
        <v>0</v>
      </c>
      <c r="T69" s="23">
        <f t="shared" ref="T69:T132" si="20">S69/SUM(S$5:S$200)</f>
        <v>0</v>
      </c>
      <c r="U69" s="13">
        <f t="shared" ref="U69:U100" si="21">K69+R69</f>
        <v>50908</v>
      </c>
      <c r="V69" s="13">
        <f t="shared" ref="V69:V100" si="22">U69-S69</f>
        <v>50908</v>
      </c>
      <c r="W69" s="23">
        <f t="shared" ref="W69:W132" si="23">V69/SUM(V$5:V$200)</f>
        <v>1.4602621277798778E-3</v>
      </c>
      <c r="X69" s="13">
        <f t="shared" ref="X69:X100" si="24">U69-S69-O69-P69-Q69</f>
        <v>38935</v>
      </c>
      <c r="Y69" s="23">
        <f t="shared" ref="Y69:Y132" si="25">X69/SUM(X$5:X$200)</f>
        <v>1.4406161626514292E-3</v>
      </c>
      <c r="Z69" s="13">
        <v>0</v>
      </c>
      <c r="AA69" s="13">
        <v>0</v>
      </c>
      <c r="AB69" s="13">
        <v>0</v>
      </c>
      <c r="AC69" s="13">
        <v>0</v>
      </c>
      <c r="AD69" s="13">
        <v>0</v>
      </c>
      <c r="AE69" s="13">
        <v>0</v>
      </c>
      <c r="AF69" s="13">
        <v>0</v>
      </c>
      <c r="AG69" s="13">
        <v>0</v>
      </c>
      <c r="AH69" s="13">
        <f t="shared" ref="AH69:AH100" si="26">SUM(Z69:AG69)</f>
        <v>0</v>
      </c>
      <c r="AI69" s="23">
        <f t="shared" ref="AI69:AI132" si="27">AH69/SUM(AH$5:AH$200)</f>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c r="BC69" s="13">
        <v>0</v>
      </c>
      <c r="BD69" s="13"/>
      <c r="BE69" s="13">
        <v>0</v>
      </c>
      <c r="BF69" s="13">
        <v>0</v>
      </c>
      <c r="BG69" s="13">
        <v>0</v>
      </c>
      <c r="BH69" s="13">
        <v>5183</v>
      </c>
      <c r="BI69" s="13">
        <v>2528</v>
      </c>
      <c r="BJ69" s="13">
        <v>7711</v>
      </c>
      <c r="BK69" s="13"/>
      <c r="BL69" s="13">
        <v>0</v>
      </c>
      <c r="BM69" s="13">
        <v>0</v>
      </c>
      <c r="BN69" s="13">
        <v>64</v>
      </c>
      <c r="BO69" s="13">
        <v>0</v>
      </c>
      <c r="BP69" s="13">
        <v>4196</v>
      </c>
      <c r="BQ69" s="13">
        <v>11971</v>
      </c>
      <c r="BR69" s="13">
        <v>2</v>
      </c>
      <c r="BS69" s="13"/>
      <c r="BT69" s="13">
        <v>1240</v>
      </c>
      <c r="BU69" s="13">
        <v>575</v>
      </c>
      <c r="BV69" s="13">
        <v>0</v>
      </c>
      <c r="BW69" s="13">
        <v>0</v>
      </c>
      <c r="BX69" s="13">
        <v>1815</v>
      </c>
      <c r="BY69" s="13">
        <v>0</v>
      </c>
      <c r="BZ69" s="13">
        <v>75</v>
      </c>
      <c r="CA69" s="13">
        <v>0</v>
      </c>
      <c r="CB69" s="13">
        <v>0</v>
      </c>
      <c r="CC69" s="13">
        <v>80</v>
      </c>
      <c r="CD69" s="13">
        <v>395</v>
      </c>
    </row>
    <row r="70" spans="1:82" x14ac:dyDescent="0.45">
      <c r="A70" t="s">
        <v>263</v>
      </c>
      <c r="B70" t="s">
        <v>264</v>
      </c>
      <c r="C70" s="13">
        <v>631</v>
      </c>
      <c r="D70" s="13">
        <v>0</v>
      </c>
      <c r="E70" s="13">
        <v>0</v>
      </c>
      <c r="F70" s="13">
        <v>0</v>
      </c>
      <c r="G70" s="13">
        <f t="shared" si="17"/>
        <v>0</v>
      </c>
      <c r="H70" s="13">
        <v>2382</v>
      </c>
      <c r="I70" s="13">
        <v>0</v>
      </c>
      <c r="J70" s="13">
        <v>289</v>
      </c>
      <c r="K70" s="13">
        <v>3302</v>
      </c>
      <c r="L70" s="13">
        <v>17274</v>
      </c>
      <c r="M70" s="23">
        <f t="shared" si="18"/>
        <v>9.7735157187316384E-4</v>
      </c>
      <c r="N70" s="13">
        <v>0</v>
      </c>
      <c r="O70" s="13">
        <v>203</v>
      </c>
      <c r="P70" s="13">
        <v>55</v>
      </c>
      <c r="Q70" s="13">
        <v>0</v>
      </c>
      <c r="R70" s="13">
        <v>20834</v>
      </c>
      <c r="S70" s="13">
        <f t="shared" si="19"/>
        <v>0</v>
      </c>
      <c r="T70" s="23">
        <f t="shared" si="20"/>
        <v>0</v>
      </c>
      <c r="U70" s="13">
        <f t="shared" si="21"/>
        <v>24136</v>
      </c>
      <c r="V70" s="13">
        <f t="shared" si="22"/>
        <v>24136</v>
      </c>
      <c r="W70" s="23">
        <f t="shared" si="23"/>
        <v>6.9232511031851835E-4</v>
      </c>
      <c r="X70" s="13">
        <f t="shared" si="24"/>
        <v>23878</v>
      </c>
      <c r="Y70" s="23">
        <f t="shared" si="25"/>
        <v>8.8349897859999567E-4</v>
      </c>
      <c r="Z70" s="13">
        <v>0</v>
      </c>
      <c r="AA70" s="13">
        <v>0</v>
      </c>
      <c r="AB70" s="13">
        <v>0</v>
      </c>
      <c r="AC70" s="13">
        <v>0</v>
      </c>
      <c r="AD70" s="13">
        <v>0</v>
      </c>
      <c r="AE70" s="13">
        <v>0</v>
      </c>
      <c r="AF70" s="13">
        <v>0</v>
      </c>
      <c r="AG70" s="13">
        <v>0</v>
      </c>
      <c r="AH70" s="13">
        <f t="shared" si="26"/>
        <v>0</v>
      </c>
      <c r="AI70" s="23">
        <f t="shared" si="27"/>
        <v>0</v>
      </c>
      <c r="AJ70" s="13">
        <v>0</v>
      </c>
      <c r="AK70" s="13">
        <v>0</v>
      </c>
      <c r="AL70" s="13">
        <v>0</v>
      </c>
      <c r="AM70" s="13">
        <v>0</v>
      </c>
      <c r="AN70" s="13">
        <v>0</v>
      </c>
      <c r="AO70" s="13">
        <v>0</v>
      </c>
      <c r="AP70" s="13">
        <v>0</v>
      </c>
      <c r="AQ70" s="13">
        <v>0</v>
      </c>
      <c r="AR70" s="13">
        <v>0</v>
      </c>
      <c r="AS70" s="13">
        <v>0</v>
      </c>
      <c r="AT70" s="13">
        <v>0</v>
      </c>
      <c r="AU70" s="13">
        <v>0</v>
      </c>
      <c r="AV70" s="13">
        <v>0</v>
      </c>
      <c r="AW70" s="13">
        <v>0</v>
      </c>
      <c r="AX70" s="13">
        <v>0</v>
      </c>
      <c r="AY70" s="13">
        <v>0</v>
      </c>
      <c r="AZ70" s="13">
        <v>0</v>
      </c>
      <c r="BA70" s="13">
        <v>0</v>
      </c>
      <c r="BB70" s="13"/>
      <c r="BC70" s="13">
        <v>0</v>
      </c>
      <c r="BD70" s="13"/>
      <c r="BE70" s="13">
        <v>0</v>
      </c>
      <c r="BF70" s="13">
        <v>203</v>
      </c>
      <c r="BG70" s="13">
        <v>203</v>
      </c>
      <c r="BH70" s="13">
        <v>0</v>
      </c>
      <c r="BI70" s="13">
        <v>0</v>
      </c>
      <c r="BJ70" s="13">
        <v>0</v>
      </c>
      <c r="BK70" s="13"/>
      <c r="BL70" s="13">
        <v>0</v>
      </c>
      <c r="BM70" s="13">
        <v>0</v>
      </c>
      <c r="BN70" s="13">
        <v>0</v>
      </c>
      <c r="BO70" s="13">
        <v>0</v>
      </c>
      <c r="BP70" s="13">
        <v>0</v>
      </c>
      <c r="BQ70" s="13">
        <v>203</v>
      </c>
      <c r="BR70" s="13">
        <v>55</v>
      </c>
      <c r="BS70" s="13"/>
      <c r="BT70" s="13">
        <v>1430</v>
      </c>
      <c r="BU70" s="13">
        <v>415</v>
      </c>
      <c r="BV70" s="13">
        <v>0</v>
      </c>
      <c r="BW70" s="13">
        <v>0</v>
      </c>
      <c r="BX70" s="13">
        <v>1850</v>
      </c>
      <c r="BY70" s="13">
        <v>0</v>
      </c>
      <c r="BZ70" s="13">
        <v>165</v>
      </c>
      <c r="CA70" s="13">
        <v>5</v>
      </c>
      <c r="CB70" s="13">
        <v>0</v>
      </c>
      <c r="CC70" s="13">
        <v>170</v>
      </c>
      <c r="CD70" s="13">
        <v>285</v>
      </c>
    </row>
    <row r="71" spans="1:82" x14ac:dyDescent="0.45">
      <c r="A71" t="s">
        <v>409</v>
      </c>
      <c r="B71" t="s">
        <v>410</v>
      </c>
      <c r="C71" s="13">
        <v>1867</v>
      </c>
      <c r="D71" s="13">
        <v>155</v>
      </c>
      <c r="E71" s="13">
        <v>0</v>
      </c>
      <c r="F71" s="13">
        <v>0</v>
      </c>
      <c r="G71" s="13">
        <f t="shared" si="17"/>
        <v>0</v>
      </c>
      <c r="H71" s="13">
        <v>1797</v>
      </c>
      <c r="I71" s="13">
        <v>0</v>
      </c>
      <c r="J71" s="13">
        <v>98</v>
      </c>
      <c r="K71" s="13">
        <v>3917</v>
      </c>
      <c r="L71" s="13">
        <v>22531</v>
      </c>
      <c r="M71" s="23">
        <f t="shared" si="18"/>
        <v>1.2747891782953719E-3</v>
      </c>
      <c r="N71" s="13">
        <v>45</v>
      </c>
      <c r="O71" s="13">
        <v>1092</v>
      </c>
      <c r="P71" s="13">
        <v>142</v>
      </c>
      <c r="Q71" s="13">
        <v>0</v>
      </c>
      <c r="R71" s="13">
        <v>27727</v>
      </c>
      <c r="S71" s="13">
        <f t="shared" si="19"/>
        <v>0</v>
      </c>
      <c r="T71" s="23">
        <f t="shared" si="20"/>
        <v>0</v>
      </c>
      <c r="U71" s="13">
        <f t="shared" si="21"/>
        <v>31644</v>
      </c>
      <c r="V71" s="13">
        <f t="shared" si="22"/>
        <v>31644</v>
      </c>
      <c r="W71" s="23">
        <f t="shared" si="23"/>
        <v>9.0768709773447103E-4</v>
      </c>
      <c r="X71" s="13">
        <f t="shared" si="24"/>
        <v>30410</v>
      </c>
      <c r="Y71" s="23">
        <f t="shared" si="25"/>
        <v>1.1251865289901109E-3</v>
      </c>
      <c r="Z71" s="13">
        <v>0</v>
      </c>
      <c r="AA71" s="13">
        <v>0</v>
      </c>
      <c r="AB71" s="13">
        <v>0</v>
      </c>
      <c r="AC71" s="13">
        <v>0</v>
      </c>
      <c r="AD71" s="13">
        <v>0</v>
      </c>
      <c r="AE71" s="13">
        <v>0</v>
      </c>
      <c r="AF71" s="13">
        <v>0</v>
      </c>
      <c r="AG71" s="13">
        <v>0</v>
      </c>
      <c r="AH71" s="13">
        <f t="shared" si="26"/>
        <v>0</v>
      </c>
      <c r="AI71" s="23">
        <f t="shared" si="27"/>
        <v>0</v>
      </c>
      <c r="AJ71" s="13">
        <v>0</v>
      </c>
      <c r="AK71" s="13">
        <v>0</v>
      </c>
      <c r="AL71" s="13">
        <v>0</v>
      </c>
      <c r="AM71" s="13">
        <v>0</v>
      </c>
      <c r="AN71" s="13">
        <v>0</v>
      </c>
      <c r="AO71" s="13">
        <v>0</v>
      </c>
      <c r="AP71" s="13">
        <v>0</v>
      </c>
      <c r="AQ71" s="13">
        <v>0</v>
      </c>
      <c r="AR71" s="13">
        <v>0</v>
      </c>
      <c r="AS71" s="13">
        <v>0</v>
      </c>
      <c r="AT71" s="13">
        <v>0</v>
      </c>
      <c r="AU71" s="13">
        <v>0</v>
      </c>
      <c r="AV71" s="13">
        <v>23</v>
      </c>
      <c r="AW71" s="13">
        <v>23</v>
      </c>
      <c r="AX71" s="13">
        <v>0</v>
      </c>
      <c r="AY71" s="13">
        <v>0</v>
      </c>
      <c r="AZ71" s="13">
        <v>22</v>
      </c>
      <c r="BA71" s="13">
        <v>22</v>
      </c>
      <c r="BB71" s="13"/>
      <c r="BC71" s="13">
        <v>0</v>
      </c>
      <c r="BD71" s="13"/>
      <c r="BE71" s="13">
        <v>0</v>
      </c>
      <c r="BF71" s="13">
        <v>195</v>
      </c>
      <c r="BG71" s="13">
        <v>195</v>
      </c>
      <c r="BH71" s="13">
        <v>0</v>
      </c>
      <c r="BI71" s="13">
        <v>0</v>
      </c>
      <c r="BJ71" s="13">
        <v>0</v>
      </c>
      <c r="BK71" s="13"/>
      <c r="BL71" s="13">
        <v>0</v>
      </c>
      <c r="BM71" s="13">
        <v>30</v>
      </c>
      <c r="BN71" s="13">
        <v>400</v>
      </c>
      <c r="BO71" s="13">
        <v>0</v>
      </c>
      <c r="BP71" s="13">
        <v>467</v>
      </c>
      <c r="BQ71" s="13">
        <v>1092</v>
      </c>
      <c r="BR71" s="13">
        <v>142</v>
      </c>
      <c r="BS71" s="13"/>
      <c r="BT71" s="13">
        <v>1225</v>
      </c>
      <c r="BU71" s="13">
        <v>1295</v>
      </c>
      <c r="BV71" s="13">
        <v>5</v>
      </c>
      <c r="BW71" s="13">
        <v>0</v>
      </c>
      <c r="BX71" s="13">
        <v>2530</v>
      </c>
      <c r="BY71" s="13">
        <v>0</v>
      </c>
      <c r="BZ71" s="13">
        <v>245</v>
      </c>
      <c r="CA71" s="13">
        <v>0</v>
      </c>
      <c r="CB71" s="13">
        <v>0</v>
      </c>
      <c r="CC71" s="13">
        <v>245</v>
      </c>
      <c r="CD71" s="13">
        <v>380</v>
      </c>
    </row>
    <row r="72" spans="1:82" x14ac:dyDescent="0.45">
      <c r="A72" t="s">
        <v>203</v>
      </c>
      <c r="B72" t="s">
        <v>204</v>
      </c>
      <c r="C72" s="13">
        <v>0</v>
      </c>
      <c r="D72" s="13">
        <v>0</v>
      </c>
      <c r="E72" s="13">
        <v>0</v>
      </c>
      <c r="F72" s="13">
        <v>0</v>
      </c>
      <c r="G72" s="13">
        <f t="shared" si="17"/>
        <v>0</v>
      </c>
      <c r="H72" s="13">
        <v>0</v>
      </c>
      <c r="I72" s="13">
        <v>0</v>
      </c>
      <c r="J72" s="13">
        <v>0</v>
      </c>
      <c r="K72" s="13">
        <v>0</v>
      </c>
      <c r="L72" s="13">
        <v>13552</v>
      </c>
      <c r="M72" s="23">
        <f t="shared" si="18"/>
        <v>7.6676325703514626E-4</v>
      </c>
      <c r="N72" s="13">
        <v>38</v>
      </c>
      <c r="O72" s="13">
        <v>442</v>
      </c>
      <c r="P72" s="13">
        <v>512</v>
      </c>
      <c r="Q72" s="13">
        <v>42</v>
      </c>
      <c r="R72" s="13">
        <v>14586</v>
      </c>
      <c r="S72" s="13">
        <f t="shared" si="19"/>
        <v>0</v>
      </c>
      <c r="T72" s="23">
        <f t="shared" si="20"/>
        <v>0</v>
      </c>
      <c r="U72" s="13">
        <f t="shared" si="21"/>
        <v>14586</v>
      </c>
      <c r="V72" s="13">
        <f t="shared" si="22"/>
        <v>14586</v>
      </c>
      <c r="W72" s="23">
        <f t="shared" si="23"/>
        <v>4.1838971076839197E-4</v>
      </c>
      <c r="X72" s="13">
        <f t="shared" si="24"/>
        <v>13590</v>
      </c>
      <c r="Y72" s="23">
        <f t="shared" si="25"/>
        <v>5.0283738668121039E-4</v>
      </c>
      <c r="Z72" s="13">
        <v>0</v>
      </c>
      <c r="AA72" s="13">
        <v>0</v>
      </c>
      <c r="AB72" s="13">
        <v>0</v>
      </c>
      <c r="AC72" s="13">
        <v>0</v>
      </c>
      <c r="AD72" s="13">
        <v>0</v>
      </c>
      <c r="AE72" s="13">
        <v>0</v>
      </c>
      <c r="AF72" s="13">
        <v>0</v>
      </c>
      <c r="AG72" s="13">
        <v>0</v>
      </c>
      <c r="AH72" s="13">
        <f t="shared" si="26"/>
        <v>0</v>
      </c>
      <c r="AI72" s="23">
        <f t="shared" si="27"/>
        <v>0</v>
      </c>
      <c r="AJ72" s="13">
        <v>0</v>
      </c>
      <c r="AK72" s="13">
        <v>0</v>
      </c>
      <c r="AL72" s="13">
        <v>0</v>
      </c>
      <c r="AM72" s="13">
        <v>0</v>
      </c>
      <c r="AN72" s="13">
        <v>0</v>
      </c>
      <c r="AO72" s="13">
        <v>0</v>
      </c>
      <c r="AP72" s="13">
        <v>0</v>
      </c>
      <c r="AQ72" s="13">
        <v>38</v>
      </c>
      <c r="AR72" s="13">
        <v>38</v>
      </c>
      <c r="AS72" s="13">
        <v>0</v>
      </c>
      <c r="AT72" s="13">
        <v>0</v>
      </c>
      <c r="AU72" s="13">
        <v>0</v>
      </c>
      <c r="AV72" s="13">
        <v>0</v>
      </c>
      <c r="AW72" s="13">
        <v>0</v>
      </c>
      <c r="AX72" s="13">
        <v>0</v>
      </c>
      <c r="AY72" s="13">
        <v>0</v>
      </c>
      <c r="AZ72" s="13">
        <v>0</v>
      </c>
      <c r="BA72" s="13">
        <v>0</v>
      </c>
      <c r="BB72" s="13"/>
      <c r="BC72" s="13">
        <v>0</v>
      </c>
      <c r="BD72" s="13"/>
      <c r="BE72" s="13">
        <v>0</v>
      </c>
      <c r="BF72" s="13">
        <v>0</v>
      </c>
      <c r="BG72" s="13">
        <v>0</v>
      </c>
      <c r="BH72" s="13">
        <v>0</v>
      </c>
      <c r="BI72" s="13">
        <v>0</v>
      </c>
      <c r="BJ72" s="13">
        <v>0</v>
      </c>
      <c r="BK72" s="13"/>
      <c r="BL72" s="13">
        <v>0</v>
      </c>
      <c r="BM72" s="13">
        <v>0</v>
      </c>
      <c r="BN72" s="13">
        <v>0</v>
      </c>
      <c r="BO72" s="13">
        <v>0</v>
      </c>
      <c r="BP72" s="13">
        <v>442</v>
      </c>
      <c r="BQ72" s="13">
        <v>442</v>
      </c>
      <c r="BR72" s="13">
        <v>512</v>
      </c>
      <c r="BS72" s="13"/>
      <c r="BT72" s="13">
        <v>850</v>
      </c>
      <c r="BU72" s="13">
        <v>1870</v>
      </c>
      <c r="BV72" s="13">
        <v>0</v>
      </c>
      <c r="BW72" s="13">
        <v>0</v>
      </c>
      <c r="BX72" s="13">
        <v>2720</v>
      </c>
      <c r="BY72" s="13"/>
      <c r="BZ72" s="13"/>
      <c r="CA72" s="13"/>
      <c r="CB72" s="13"/>
      <c r="CC72" s="13"/>
      <c r="CD72" s="13"/>
    </row>
    <row r="73" spans="1:82" x14ac:dyDescent="0.45">
      <c r="A73" t="s">
        <v>115</v>
      </c>
      <c r="B73" t="s">
        <v>116</v>
      </c>
      <c r="C73" s="13">
        <v>1821</v>
      </c>
      <c r="D73" s="13">
        <v>0</v>
      </c>
      <c r="E73" s="13">
        <v>0</v>
      </c>
      <c r="F73" s="13">
        <v>0</v>
      </c>
      <c r="G73" s="13">
        <f t="shared" si="17"/>
        <v>0</v>
      </c>
      <c r="H73" s="13">
        <v>6344</v>
      </c>
      <c r="I73" s="13">
        <v>0</v>
      </c>
      <c r="J73" s="13">
        <v>323</v>
      </c>
      <c r="K73" s="13">
        <v>8488</v>
      </c>
      <c r="L73" s="13">
        <v>36668</v>
      </c>
      <c r="M73" s="23">
        <f t="shared" si="18"/>
        <v>2.0746513510156981E-3</v>
      </c>
      <c r="N73" s="13">
        <v>0</v>
      </c>
      <c r="O73" s="13">
        <v>6712</v>
      </c>
      <c r="P73" s="13">
        <v>1336</v>
      </c>
      <c r="Q73" s="13">
        <v>0</v>
      </c>
      <c r="R73" s="13">
        <v>53204</v>
      </c>
      <c r="S73" s="13">
        <f t="shared" si="19"/>
        <v>0</v>
      </c>
      <c r="T73" s="23">
        <f t="shared" si="20"/>
        <v>0</v>
      </c>
      <c r="U73" s="13">
        <f t="shared" si="21"/>
        <v>61692</v>
      </c>
      <c r="V73" s="13">
        <f t="shared" si="22"/>
        <v>61692</v>
      </c>
      <c r="W73" s="23">
        <f t="shared" si="23"/>
        <v>1.769593996758785E-3</v>
      </c>
      <c r="X73" s="13">
        <f t="shared" si="24"/>
        <v>53644</v>
      </c>
      <c r="Y73" s="23">
        <f t="shared" si="25"/>
        <v>1.9848571575516445E-3</v>
      </c>
      <c r="Z73" s="13">
        <v>0</v>
      </c>
      <c r="AA73" s="13">
        <v>0</v>
      </c>
      <c r="AB73" s="13">
        <v>0</v>
      </c>
      <c r="AC73" s="13">
        <v>0</v>
      </c>
      <c r="AD73" s="13">
        <v>0</v>
      </c>
      <c r="AE73" s="13">
        <v>0</v>
      </c>
      <c r="AF73" s="13">
        <v>0</v>
      </c>
      <c r="AG73" s="13">
        <v>0</v>
      </c>
      <c r="AH73" s="13">
        <f t="shared" si="26"/>
        <v>0</v>
      </c>
      <c r="AI73" s="23">
        <f t="shared" si="27"/>
        <v>0</v>
      </c>
      <c r="AJ73" s="13">
        <v>0</v>
      </c>
      <c r="AK73" s="13">
        <v>0</v>
      </c>
      <c r="AL73" s="13">
        <v>0</v>
      </c>
      <c r="AM73" s="13">
        <v>0</v>
      </c>
      <c r="AN73" s="13">
        <v>0</v>
      </c>
      <c r="AO73" s="13">
        <v>0</v>
      </c>
      <c r="AP73" s="13">
        <v>0</v>
      </c>
      <c r="AQ73" s="13">
        <v>0</v>
      </c>
      <c r="AR73" s="13">
        <v>0</v>
      </c>
      <c r="AS73" s="13">
        <v>0</v>
      </c>
      <c r="AT73" s="13">
        <v>0</v>
      </c>
      <c r="AU73" s="13">
        <v>0</v>
      </c>
      <c r="AV73" s="13">
        <v>0</v>
      </c>
      <c r="AW73" s="13">
        <v>0</v>
      </c>
      <c r="AX73" s="13">
        <v>0</v>
      </c>
      <c r="AY73" s="13">
        <v>0</v>
      </c>
      <c r="AZ73" s="13">
        <v>0</v>
      </c>
      <c r="BA73" s="13">
        <v>0</v>
      </c>
      <c r="BB73" s="13"/>
      <c r="BC73" s="13">
        <v>73</v>
      </c>
      <c r="BD73" s="13"/>
      <c r="BE73" s="13">
        <v>0</v>
      </c>
      <c r="BF73" s="13">
        <v>0</v>
      </c>
      <c r="BG73" s="13">
        <v>73</v>
      </c>
      <c r="BH73" s="13">
        <v>4825</v>
      </c>
      <c r="BI73" s="13">
        <v>982</v>
      </c>
      <c r="BJ73" s="13">
        <v>5807</v>
      </c>
      <c r="BK73" s="13"/>
      <c r="BL73" s="13">
        <v>0</v>
      </c>
      <c r="BM73" s="13">
        <v>0</v>
      </c>
      <c r="BN73" s="13">
        <v>0</v>
      </c>
      <c r="BO73" s="13">
        <v>0</v>
      </c>
      <c r="BP73" s="13">
        <v>832</v>
      </c>
      <c r="BQ73" s="13">
        <v>6712</v>
      </c>
      <c r="BR73" s="13">
        <v>1336</v>
      </c>
      <c r="BS73" s="13"/>
      <c r="BT73" s="13">
        <v>3345</v>
      </c>
      <c r="BU73" s="13">
        <v>1555</v>
      </c>
      <c r="BV73" s="13">
        <v>0</v>
      </c>
      <c r="BW73" s="13">
        <v>0</v>
      </c>
      <c r="BX73" s="13">
        <v>4905</v>
      </c>
      <c r="BY73" s="13">
        <v>0</v>
      </c>
      <c r="BZ73" s="13">
        <v>295</v>
      </c>
      <c r="CA73" s="13">
        <v>0</v>
      </c>
      <c r="CB73" s="13">
        <v>0</v>
      </c>
      <c r="CC73" s="13">
        <v>295</v>
      </c>
      <c r="CD73" s="13">
        <v>630</v>
      </c>
    </row>
    <row r="74" spans="1:82" x14ac:dyDescent="0.45">
      <c r="A74" t="s">
        <v>107</v>
      </c>
      <c r="B74" t="s">
        <v>108</v>
      </c>
      <c r="C74" s="13">
        <v>0</v>
      </c>
      <c r="D74" s="13">
        <v>0</v>
      </c>
      <c r="E74" s="13">
        <v>0</v>
      </c>
      <c r="F74" s="13">
        <v>0</v>
      </c>
      <c r="G74" s="13">
        <f t="shared" si="17"/>
        <v>0</v>
      </c>
      <c r="H74" s="13">
        <v>0</v>
      </c>
      <c r="I74" s="13">
        <v>0</v>
      </c>
      <c r="J74" s="13">
        <v>0</v>
      </c>
      <c r="K74" s="13">
        <v>0</v>
      </c>
      <c r="L74" s="13">
        <v>41383</v>
      </c>
      <c r="M74" s="23">
        <f t="shared" si="18"/>
        <v>2.3414229535039448E-3</v>
      </c>
      <c r="N74" s="13">
        <v>0</v>
      </c>
      <c r="O74" s="13">
        <v>188</v>
      </c>
      <c r="P74" s="13">
        <v>0</v>
      </c>
      <c r="Q74" s="13">
        <v>0</v>
      </c>
      <c r="R74" s="13">
        <v>41571</v>
      </c>
      <c r="S74" s="13">
        <f t="shared" si="19"/>
        <v>0</v>
      </c>
      <c r="T74" s="23">
        <f t="shared" si="20"/>
        <v>0</v>
      </c>
      <c r="U74" s="13">
        <f t="shared" si="21"/>
        <v>41571</v>
      </c>
      <c r="V74" s="13">
        <f t="shared" si="22"/>
        <v>41571</v>
      </c>
      <c r="W74" s="23">
        <f t="shared" si="23"/>
        <v>1.1924364915914453E-3</v>
      </c>
      <c r="X74" s="13">
        <f t="shared" si="24"/>
        <v>41383</v>
      </c>
      <c r="Y74" s="23">
        <f t="shared" si="25"/>
        <v>1.5311934932324156E-3</v>
      </c>
      <c r="Z74" s="13"/>
      <c r="AA74" s="13"/>
      <c r="AB74" s="13"/>
      <c r="AC74" s="13"/>
      <c r="AD74" s="13"/>
      <c r="AE74" s="13"/>
      <c r="AF74" s="13"/>
      <c r="AG74" s="13"/>
      <c r="AH74" s="13">
        <f t="shared" si="26"/>
        <v>0</v>
      </c>
      <c r="AI74" s="23">
        <f t="shared" si="27"/>
        <v>0</v>
      </c>
      <c r="AJ74" s="13"/>
      <c r="AK74" s="13"/>
      <c r="AL74" s="13"/>
      <c r="AM74" s="13"/>
      <c r="AN74" s="13"/>
      <c r="AO74" s="13"/>
      <c r="AP74" s="13"/>
      <c r="AQ74" s="13"/>
      <c r="AR74" s="13">
        <v>0</v>
      </c>
      <c r="AS74" s="13"/>
      <c r="AT74" s="13"/>
      <c r="AU74" s="13"/>
      <c r="AV74" s="13"/>
      <c r="AW74" s="13">
        <v>0</v>
      </c>
      <c r="AX74" s="13"/>
      <c r="AY74" s="13"/>
      <c r="AZ74" s="13"/>
      <c r="BA74" s="13">
        <v>0</v>
      </c>
      <c r="BB74" s="13"/>
      <c r="BC74" s="13">
        <v>0</v>
      </c>
      <c r="BD74" s="13"/>
      <c r="BE74" s="13">
        <v>0</v>
      </c>
      <c r="BF74" s="13">
        <v>0</v>
      </c>
      <c r="BG74" s="13">
        <v>0</v>
      </c>
      <c r="BH74" s="13">
        <v>0</v>
      </c>
      <c r="BI74" s="13">
        <v>0</v>
      </c>
      <c r="BJ74" s="13">
        <v>0</v>
      </c>
      <c r="BK74" s="13"/>
      <c r="BL74" s="13">
        <v>0</v>
      </c>
      <c r="BM74" s="13">
        <v>0</v>
      </c>
      <c r="BN74" s="13">
        <v>0</v>
      </c>
      <c r="BO74" s="13">
        <v>0</v>
      </c>
      <c r="BP74" s="13">
        <v>188</v>
      </c>
      <c r="BQ74" s="13">
        <v>188</v>
      </c>
      <c r="BR74" s="13">
        <v>0</v>
      </c>
      <c r="BS74" s="13"/>
      <c r="BT74" s="13">
        <v>1800</v>
      </c>
      <c r="BU74" s="13">
        <v>3280</v>
      </c>
      <c r="BV74" s="13">
        <v>35</v>
      </c>
      <c r="BW74" s="13">
        <v>0</v>
      </c>
      <c r="BX74" s="13">
        <v>5115</v>
      </c>
      <c r="BY74" s="13"/>
      <c r="BZ74" s="13"/>
      <c r="CA74" s="13"/>
      <c r="CB74" s="13"/>
      <c r="CC74" s="13"/>
      <c r="CD74" s="13"/>
    </row>
    <row r="75" spans="1:82" x14ac:dyDescent="0.45">
      <c r="A75" t="s">
        <v>463</v>
      </c>
      <c r="B75" t="s">
        <v>464</v>
      </c>
      <c r="C75" s="13">
        <v>879</v>
      </c>
      <c r="D75" s="13">
        <v>191</v>
      </c>
      <c r="E75" s="13">
        <v>2</v>
      </c>
      <c r="F75" s="13">
        <v>0</v>
      </c>
      <c r="G75" s="13">
        <f t="shared" si="17"/>
        <v>2</v>
      </c>
      <c r="H75" s="13">
        <v>16</v>
      </c>
      <c r="I75" s="13">
        <v>0</v>
      </c>
      <c r="J75" s="13">
        <v>0</v>
      </c>
      <c r="K75" s="13">
        <v>1088</v>
      </c>
      <c r="L75" s="13">
        <v>21193</v>
      </c>
      <c r="M75" s="23">
        <f t="shared" si="18"/>
        <v>1.1990860172923447E-3</v>
      </c>
      <c r="N75" s="13">
        <v>270</v>
      </c>
      <c r="O75" s="13">
        <v>5770</v>
      </c>
      <c r="P75" s="13">
        <v>150</v>
      </c>
      <c r="Q75" s="13">
        <v>0</v>
      </c>
      <c r="R75" s="13">
        <v>28471</v>
      </c>
      <c r="S75" s="13">
        <f t="shared" si="19"/>
        <v>2</v>
      </c>
      <c r="T75" s="23">
        <f t="shared" si="20"/>
        <v>5.6751563221808941E-7</v>
      </c>
      <c r="U75" s="13">
        <f t="shared" si="21"/>
        <v>29559</v>
      </c>
      <c r="V75" s="13">
        <f t="shared" si="22"/>
        <v>29557</v>
      </c>
      <c r="W75" s="23">
        <f t="shared" si="23"/>
        <v>8.4782289052388329E-4</v>
      </c>
      <c r="X75" s="13">
        <f t="shared" si="24"/>
        <v>23637</v>
      </c>
      <c r="Y75" s="23">
        <f t="shared" si="25"/>
        <v>8.7458184760734134E-4</v>
      </c>
      <c r="Z75" s="13">
        <v>0</v>
      </c>
      <c r="AA75" s="13">
        <v>0</v>
      </c>
      <c r="AB75" s="13">
        <v>0</v>
      </c>
      <c r="AC75" s="13">
        <v>0</v>
      </c>
      <c r="AD75" s="13">
        <v>0</v>
      </c>
      <c r="AE75" s="13">
        <v>0</v>
      </c>
      <c r="AF75" s="13">
        <v>0</v>
      </c>
      <c r="AG75" s="13">
        <v>0</v>
      </c>
      <c r="AH75" s="13">
        <f t="shared" si="26"/>
        <v>0</v>
      </c>
      <c r="AI75" s="23">
        <f t="shared" si="27"/>
        <v>0</v>
      </c>
      <c r="AJ75" s="13">
        <v>0</v>
      </c>
      <c r="AK75" s="13">
        <v>0</v>
      </c>
      <c r="AL75" s="13">
        <v>-29</v>
      </c>
      <c r="AM75" s="13">
        <v>0</v>
      </c>
      <c r="AN75" s="13">
        <v>32</v>
      </c>
      <c r="AO75" s="13">
        <v>0</v>
      </c>
      <c r="AP75" s="13">
        <v>0</v>
      </c>
      <c r="AQ75" s="13">
        <v>0</v>
      </c>
      <c r="AR75" s="13">
        <v>3</v>
      </c>
      <c r="AS75" s="13">
        <v>267</v>
      </c>
      <c r="AT75" s="13">
        <v>0</v>
      </c>
      <c r="AU75" s="13">
        <v>0</v>
      </c>
      <c r="AV75" s="13">
        <v>0</v>
      </c>
      <c r="AW75" s="13">
        <v>267</v>
      </c>
      <c r="AX75" s="13">
        <v>0</v>
      </c>
      <c r="AY75" s="13">
        <v>0</v>
      </c>
      <c r="AZ75" s="13">
        <v>0</v>
      </c>
      <c r="BA75" s="13">
        <v>0</v>
      </c>
      <c r="BB75" s="13"/>
      <c r="BC75" s="13">
        <v>0</v>
      </c>
      <c r="BD75" s="13"/>
      <c r="BE75" s="13">
        <v>0</v>
      </c>
      <c r="BF75" s="13">
        <v>0</v>
      </c>
      <c r="BG75" s="13">
        <v>0</v>
      </c>
      <c r="BH75" s="13">
        <v>1730</v>
      </c>
      <c r="BI75" s="13">
        <v>1205</v>
      </c>
      <c r="BJ75" s="13">
        <v>2935</v>
      </c>
      <c r="BK75" s="13"/>
      <c r="BL75" s="13">
        <v>0</v>
      </c>
      <c r="BM75" s="13">
        <v>0</v>
      </c>
      <c r="BN75" s="13">
        <v>0</v>
      </c>
      <c r="BO75" s="13">
        <v>0</v>
      </c>
      <c r="BP75" s="13">
        <v>2835</v>
      </c>
      <c r="BQ75" s="13">
        <v>5770</v>
      </c>
      <c r="BR75" s="13">
        <v>150</v>
      </c>
      <c r="BS75" s="13"/>
      <c r="BT75" s="13">
        <v>1455</v>
      </c>
      <c r="BU75" s="13">
        <v>1315</v>
      </c>
      <c r="BV75" s="13">
        <v>0</v>
      </c>
      <c r="BW75" s="13">
        <v>0</v>
      </c>
      <c r="BX75" s="13">
        <v>2770</v>
      </c>
      <c r="BY75" s="13">
        <v>0</v>
      </c>
      <c r="BZ75" s="13">
        <v>90</v>
      </c>
      <c r="CA75" s="13">
        <v>0</v>
      </c>
      <c r="CB75" s="13">
        <v>0</v>
      </c>
      <c r="CC75" s="13">
        <v>90</v>
      </c>
      <c r="CD75" s="13">
        <v>300</v>
      </c>
    </row>
    <row r="76" spans="1:82" x14ac:dyDescent="0.45">
      <c r="A76" t="s">
        <v>83</v>
      </c>
      <c r="B76" t="s">
        <v>84</v>
      </c>
      <c r="C76" s="13">
        <v>447</v>
      </c>
      <c r="D76" s="13">
        <v>50</v>
      </c>
      <c r="E76" s="13">
        <v>6</v>
      </c>
      <c r="F76" s="13">
        <v>0</v>
      </c>
      <c r="G76" s="13">
        <f t="shared" si="17"/>
        <v>6</v>
      </c>
      <c r="H76" s="13">
        <v>0</v>
      </c>
      <c r="I76" s="13">
        <v>0</v>
      </c>
      <c r="J76" s="13">
        <v>34</v>
      </c>
      <c r="K76" s="13">
        <v>537</v>
      </c>
      <c r="L76" s="13">
        <v>7223</v>
      </c>
      <c r="M76" s="23">
        <f t="shared" si="18"/>
        <v>4.0867259486163381E-4</v>
      </c>
      <c r="N76" s="13">
        <v>37</v>
      </c>
      <c r="O76" s="13">
        <v>1341</v>
      </c>
      <c r="P76" s="13">
        <v>32</v>
      </c>
      <c r="Q76" s="13">
        <v>13</v>
      </c>
      <c r="R76" s="13">
        <v>9183</v>
      </c>
      <c r="S76" s="13">
        <f t="shared" si="19"/>
        <v>6</v>
      </c>
      <c r="T76" s="23">
        <f t="shared" si="20"/>
        <v>1.7025468966542684E-6</v>
      </c>
      <c r="U76" s="13">
        <f t="shared" si="21"/>
        <v>9720</v>
      </c>
      <c r="V76" s="13">
        <f t="shared" si="22"/>
        <v>9714</v>
      </c>
      <c r="W76" s="23">
        <f t="shared" si="23"/>
        <v>2.7863963049528035E-4</v>
      </c>
      <c r="X76" s="13">
        <f t="shared" si="24"/>
        <v>8328</v>
      </c>
      <c r="Y76" s="23">
        <f t="shared" si="25"/>
        <v>3.0814052658433553E-4</v>
      </c>
      <c r="Z76" s="13">
        <v>0</v>
      </c>
      <c r="AA76" s="13">
        <v>0</v>
      </c>
      <c r="AB76" s="13">
        <v>0</v>
      </c>
      <c r="AC76" s="13">
        <v>0</v>
      </c>
      <c r="AD76" s="13">
        <v>0</v>
      </c>
      <c r="AE76" s="13">
        <v>0</v>
      </c>
      <c r="AF76" s="13">
        <v>0</v>
      </c>
      <c r="AG76" s="13">
        <v>0</v>
      </c>
      <c r="AH76" s="13">
        <f t="shared" si="26"/>
        <v>0</v>
      </c>
      <c r="AI76" s="23">
        <f t="shared" si="27"/>
        <v>0</v>
      </c>
      <c r="AJ76" s="13">
        <v>0</v>
      </c>
      <c r="AK76" s="13">
        <v>0</v>
      </c>
      <c r="AL76" s="13">
        <v>15</v>
      </c>
      <c r="AM76" s="13">
        <v>0</v>
      </c>
      <c r="AN76" s="13">
        <v>0</v>
      </c>
      <c r="AO76" s="13">
        <v>0</v>
      </c>
      <c r="AP76" s="13">
        <v>0</v>
      </c>
      <c r="AQ76" s="13">
        <v>0</v>
      </c>
      <c r="AR76" s="13">
        <v>15</v>
      </c>
      <c r="AS76" s="13">
        <v>22</v>
      </c>
      <c r="AT76" s="13">
        <v>0</v>
      </c>
      <c r="AU76" s="13">
        <v>0</v>
      </c>
      <c r="AV76" s="13">
        <v>0</v>
      </c>
      <c r="AW76" s="13">
        <v>22</v>
      </c>
      <c r="AX76" s="13">
        <v>0</v>
      </c>
      <c r="AY76" s="13">
        <v>0</v>
      </c>
      <c r="AZ76" s="13">
        <v>0</v>
      </c>
      <c r="BA76" s="13">
        <v>0</v>
      </c>
      <c r="BB76" s="13"/>
      <c r="BC76" s="13">
        <v>334</v>
      </c>
      <c r="BD76" s="13"/>
      <c r="BE76" s="13">
        <v>0</v>
      </c>
      <c r="BF76" s="13">
        <v>832</v>
      </c>
      <c r="BG76" s="13">
        <v>1166</v>
      </c>
      <c r="BH76" s="13">
        <v>0</v>
      </c>
      <c r="BI76" s="13">
        <v>132</v>
      </c>
      <c r="BJ76" s="13">
        <v>132</v>
      </c>
      <c r="BK76" s="13"/>
      <c r="BL76" s="13">
        <v>0</v>
      </c>
      <c r="BM76" s="13">
        <v>0</v>
      </c>
      <c r="BN76" s="13">
        <v>0</v>
      </c>
      <c r="BO76" s="13">
        <v>43</v>
      </c>
      <c r="BP76" s="13">
        <v>0</v>
      </c>
      <c r="BQ76" s="13">
        <v>1341</v>
      </c>
      <c r="BR76" s="13">
        <v>32</v>
      </c>
      <c r="BS76" s="13"/>
      <c r="BT76" s="13">
        <v>300</v>
      </c>
      <c r="BU76" s="13">
        <v>300</v>
      </c>
      <c r="BV76" s="13">
        <v>0</v>
      </c>
      <c r="BW76" s="13">
        <v>0</v>
      </c>
      <c r="BX76" s="13">
        <v>595</v>
      </c>
      <c r="BY76" s="13">
        <v>0</v>
      </c>
      <c r="BZ76" s="13">
        <v>55</v>
      </c>
      <c r="CA76" s="13">
        <v>0</v>
      </c>
      <c r="CB76" s="13">
        <v>0</v>
      </c>
      <c r="CC76" s="13">
        <v>55</v>
      </c>
      <c r="CD76" s="13">
        <v>160</v>
      </c>
    </row>
    <row r="77" spans="1:82" x14ac:dyDescent="0.45">
      <c r="A77" t="s">
        <v>465</v>
      </c>
      <c r="B77" t="s">
        <v>466</v>
      </c>
      <c r="C77" s="13">
        <v>2465</v>
      </c>
      <c r="D77" s="13">
        <v>0</v>
      </c>
      <c r="E77" s="13">
        <v>10</v>
      </c>
      <c r="F77" s="13">
        <v>0</v>
      </c>
      <c r="G77" s="13">
        <f t="shared" si="17"/>
        <v>10</v>
      </c>
      <c r="H77" s="13">
        <v>0</v>
      </c>
      <c r="I77" s="13">
        <v>65</v>
      </c>
      <c r="J77" s="13">
        <v>543</v>
      </c>
      <c r="K77" s="13">
        <v>3083</v>
      </c>
      <c r="L77" s="13">
        <v>49411</v>
      </c>
      <c r="M77" s="23">
        <f t="shared" si="18"/>
        <v>2.7956419195221084E-3</v>
      </c>
      <c r="N77" s="13">
        <v>410</v>
      </c>
      <c r="O77" s="13">
        <v>3142</v>
      </c>
      <c r="P77" s="13">
        <v>58</v>
      </c>
      <c r="Q77" s="13">
        <v>37</v>
      </c>
      <c r="R77" s="13">
        <v>56141</v>
      </c>
      <c r="S77" s="13">
        <f t="shared" si="19"/>
        <v>19</v>
      </c>
      <c r="T77" s="23">
        <f t="shared" si="20"/>
        <v>5.3913985060718496E-6</v>
      </c>
      <c r="U77" s="13">
        <f t="shared" si="21"/>
        <v>59224</v>
      </c>
      <c r="V77" s="13">
        <f t="shared" si="22"/>
        <v>59205</v>
      </c>
      <c r="W77" s="23">
        <f t="shared" si="23"/>
        <v>1.6982560555356262E-3</v>
      </c>
      <c r="X77" s="13">
        <f t="shared" si="24"/>
        <v>55968</v>
      </c>
      <c r="Y77" s="23">
        <f t="shared" si="25"/>
        <v>2.0708464207339207E-3</v>
      </c>
      <c r="Z77" s="13">
        <v>1</v>
      </c>
      <c r="AA77" s="13">
        <v>0</v>
      </c>
      <c r="AB77" s="13">
        <v>0</v>
      </c>
      <c r="AC77" s="13">
        <v>0</v>
      </c>
      <c r="AD77" s="13">
        <v>8</v>
      </c>
      <c r="AE77" s="13">
        <v>0</v>
      </c>
      <c r="AF77" s="13">
        <v>0</v>
      </c>
      <c r="AG77" s="13">
        <v>0</v>
      </c>
      <c r="AH77" s="13">
        <f t="shared" si="26"/>
        <v>9</v>
      </c>
      <c r="AI77" s="23">
        <f t="shared" si="27"/>
        <v>5.2348468632797594E-6</v>
      </c>
      <c r="AJ77" s="13">
        <v>0</v>
      </c>
      <c r="AK77" s="13">
        <v>9</v>
      </c>
      <c r="AL77" s="13">
        <v>3</v>
      </c>
      <c r="AM77" s="13">
        <v>47</v>
      </c>
      <c r="AN77" s="13">
        <v>153</v>
      </c>
      <c r="AO77" s="13">
        <v>0</v>
      </c>
      <c r="AP77" s="13">
        <v>80</v>
      </c>
      <c r="AQ77" s="13">
        <v>42</v>
      </c>
      <c r="AR77" s="13">
        <v>334</v>
      </c>
      <c r="AS77" s="13">
        <v>76</v>
      </c>
      <c r="AT77" s="13">
        <v>0</v>
      </c>
      <c r="AU77" s="13">
        <v>0</v>
      </c>
      <c r="AV77" s="13">
        <v>0</v>
      </c>
      <c r="AW77" s="13">
        <v>76</v>
      </c>
      <c r="AX77" s="13">
        <v>0</v>
      </c>
      <c r="AY77" s="13">
        <v>0</v>
      </c>
      <c r="AZ77" s="13">
        <v>0</v>
      </c>
      <c r="BA77" s="13">
        <v>0</v>
      </c>
      <c r="BB77" s="13"/>
      <c r="BC77" s="13">
        <v>228</v>
      </c>
      <c r="BD77" s="13"/>
      <c r="BE77" s="13">
        <v>1</v>
      </c>
      <c r="BF77" s="13">
        <v>54</v>
      </c>
      <c r="BG77" s="13">
        <v>283</v>
      </c>
      <c r="BH77" s="13">
        <v>0</v>
      </c>
      <c r="BI77" s="13">
        <v>26</v>
      </c>
      <c r="BJ77" s="13">
        <v>26</v>
      </c>
      <c r="BK77" s="13"/>
      <c r="BL77" s="13">
        <v>203</v>
      </c>
      <c r="BM77" s="13">
        <v>57</v>
      </c>
      <c r="BN77" s="13">
        <v>913</v>
      </c>
      <c r="BO77" s="13">
        <v>0</v>
      </c>
      <c r="BP77" s="13">
        <v>1660</v>
      </c>
      <c r="BQ77" s="13">
        <v>3142</v>
      </c>
      <c r="BR77" s="13">
        <v>58</v>
      </c>
      <c r="BS77" s="13"/>
      <c r="BT77" s="13">
        <v>4685</v>
      </c>
      <c r="BU77" s="13">
        <v>3005</v>
      </c>
      <c r="BV77" s="13">
        <v>0</v>
      </c>
      <c r="BW77" s="13">
        <v>0</v>
      </c>
      <c r="BX77" s="13">
        <v>7695</v>
      </c>
      <c r="BY77" s="13">
        <v>0</v>
      </c>
      <c r="BZ77" s="13">
        <v>225</v>
      </c>
      <c r="CA77" s="13">
        <v>0</v>
      </c>
      <c r="CB77" s="13">
        <v>0</v>
      </c>
      <c r="CC77" s="13">
        <v>225</v>
      </c>
      <c r="CD77" s="13">
        <v>490</v>
      </c>
    </row>
    <row r="78" spans="1:82" x14ac:dyDescent="0.45">
      <c r="A78" t="s">
        <v>501</v>
      </c>
      <c r="B78" t="s">
        <v>502</v>
      </c>
      <c r="C78" s="13">
        <v>1116</v>
      </c>
      <c r="D78" s="13">
        <v>0</v>
      </c>
      <c r="E78" s="13">
        <v>41</v>
      </c>
      <c r="F78" s="13">
        <v>0</v>
      </c>
      <c r="G78" s="13">
        <f t="shared" si="17"/>
        <v>41</v>
      </c>
      <c r="H78" s="13">
        <v>4295</v>
      </c>
      <c r="I78" s="13">
        <v>0</v>
      </c>
      <c r="J78" s="13">
        <v>95</v>
      </c>
      <c r="K78" s="13">
        <v>5547</v>
      </c>
      <c r="L78" s="13">
        <v>7332</v>
      </c>
      <c r="M78" s="23">
        <f t="shared" si="18"/>
        <v>4.1483974325425709E-4</v>
      </c>
      <c r="N78" s="13">
        <v>0</v>
      </c>
      <c r="O78" s="13">
        <v>3093</v>
      </c>
      <c r="P78" s="13">
        <v>99</v>
      </c>
      <c r="Q78" s="13">
        <v>16</v>
      </c>
      <c r="R78" s="13">
        <v>16087</v>
      </c>
      <c r="S78" s="13">
        <f t="shared" si="19"/>
        <v>41</v>
      </c>
      <c r="T78" s="23">
        <f t="shared" si="20"/>
        <v>1.1634070460470834E-5</v>
      </c>
      <c r="U78" s="13">
        <f t="shared" si="21"/>
        <v>21634</v>
      </c>
      <c r="V78" s="13">
        <f t="shared" si="22"/>
        <v>21593</v>
      </c>
      <c r="W78" s="23">
        <f t="shared" si="23"/>
        <v>6.1938084633359988E-4</v>
      </c>
      <c r="X78" s="13">
        <f t="shared" si="24"/>
        <v>18385</v>
      </c>
      <c r="Y78" s="23">
        <f t="shared" si="25"/>
        <v>6.8025499294584635E-4</v>
      </c>
      <c r="Z78" s="13">
        <v>0</v>
      </c>
      <c r="AA78" s="13">
        <v>0</v>
      </c>
      <c r="AB78" s="13">
        <v>0</v>
      </c>
      <c r="AC78" s="13">
        <v>0</v>
      </c>
      <c r="AD78" s="13">
        <v>0</v>
      </c>
      <c r="AE78" s="13">
        <v>0</v>
      </c>
      <c r="AF78" s="13">
        <v>0</v>
      </c>
      <c r="AG78" s="13">
        <v>0</v>
      </c>
      <c r="AH78" s="13">
        <f t="shared" si="26"/>
        <v>0</v>
      </c>
      <c r="AI78" s="23">
        <f t="shared" si="27"/>
        <v>0</v>
      </c>
      <c r="AJ78" s="13">
        <v>0</v>
      </c>
      <c r="AK78" s="13">
        <v>0</v>
      </c>
      <c r="AL78" s="13">
        <v>0</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c r="BC78" s="13">
        <v>0</v>
      </c>
      <c r="BD78" s="13"/>
      <c r="BE78" s="13">
        <v>0</v>
      </c>
      <c r="BF78" s="13">
        <v>53</v>
      </c>
      <c r="BG78" s="13">
        <v>53</v>
      </c>
      <c r="BH78" s="13">
        <v>1138</v>
      </c>
      <c r="BI78" s="13">
        <v>1067</v>
      </c>
      <c r="BJ78" s="13">
        <v>2205</v>
      </c>
      <c r="BK78" s="13"/>
      <c r="BL78" s="13">
        <v>0</v>
      </c>
      <c r="BM78" s="13">
        <v>0</v>
      </c>
      <c r="BN78" s="13">
        <v>0</v>
      </c>
      <c r="BO78" s="13">
        <v>0</v>
      </c>
      <c r="BP78" s="13">
        <v>835</v>
      </c>
      <c r="BQ78" s="13">
        <v>3093</v>
      </c>
      <c r="BR78" s="13">
        <v>99</v>
      </c>
      <c r="BS78" s="13"/>
      <c r="BT78" s="13">
        <v>590</v>
      </c>
      <c r="BU78" s="13">
        <v>160</v>
      </c>
      <c r="BV78" s="13">
        <v>0</v>
      </c>
      <c r="BW78" s="13">
        <v>0</v>
      </c>
      <c r="BX78" s="13">
        <v>750</v>
      </c>
      <c r="BY78" s="13">
        <v>0</v>
      </c>
      <c r="BZ78" s="13">
        <v>100</v>
      </c>
      <c r="CA78" s="13">
        <v>0</v>
      </c>
      <c r="CB78" s="13">
        <v>0</v>
      </c>
      <c r="CC78" s="13">
        <v>105</v>
      </c>
      <c r="CD78" s="13">
        <v>280</v>
      </c>
    </row>
    <row r="79" spans="1:82" x14ac:dyDescent="0.45">
      <c r="A79" t="s">
        <v>421</v>
      </c>
      <c r="B79" t="s">
        <v>422</v>
      </c>
      <c r="C79" s="13">
        <v>620</v>
      </c>
      <c r="D79" s="13">
        <v>64</v>
      </c>
      <c r="E79" s="13">
        <v>63</v>
      </c>
      <c r="F79" s="13">
        <v>0</v>
      </c>
      <c r="G79" s="13">
        <f t="shared" si="17"/>
        <v>63</v>
      </c>
      <c r="H79" s="13">
        <v>0</v>
      </c>
      <c r="I79" s="13">
        <v>0</v>
      </c>
      <c r="J79" s="13">
        <v>173</v>
      </c>
      <c r="K79" s="13">
        <v>920</v>
      </c>
      <c r="L79" s="13">
        <v>6699</v>
      </c>
      <c r="M79" s="23">
        <f t="shared" si="18"/>
        <v>3.790250191026007E-4</v>
      </c>
      <c r="N79" s="13">
        <v>0</v>
      </c>
      <c r="O79" s="13">
        <v>1867</v>
      </c>
      <c r="P79" s="13">
        <v>10</v>
      </c>
      <c r="Q79" s="13">
        <v>3</v>
      </c>
      <c r="R79" s="13">
        <v>9499</v>
      </c>
      <c r="S79" s="13">
        <f t="shared" si="19"/>
        <v>63</v>
      </c>
      <c r="T79" s="23">
        <f t="shared" si="20"/>
        <v>1.7876742414869818E-5</v>
      </c>
      <c r="U79" s="13">
        <f t="shared" si="21"/>
        <v>10419</v>
      </c>
      <c r="V79" s="13">
        <f t="shared" si="22"/>
        <v>10356</v>
      </c>
      <c r="W79" s="23">
        <f t="shared" si="23"/>
        <v>2.9705497358545639E-4</v>
      </c>
      <c r="X79" s="13">
        <f t="shared" si="24"/>
        <v>8476</v>
      </c>
      <c r="Y79" s="23">
        <f t="shared" si="25"/>
        <v>3.1361660702795727E-4</v>
      </c>
      <c r="Z79" s="13">
        <v>0</v>
      </c>
      <c r="AA79" s="13">
        <v>0</v>
      </c>
      <c r="AB79" s="13">
        <v>0</v>
      </c>
      <c r="AC79" s="13">
        <v>0</v>
      </c>
      <c r="AD79" s="13">
        <v>0</v>
      </c>
      <c r="AE79" s="13">
        <v>0</v>
      </c>
      <c r="AF79" s="13">
        <v>0</v>
      </c>
      <c r="AG79" s="13">
        <v>0</v>
      </c>
      <c r="AH79" s="13">
        <f t="shared" si="26"/>
        <v>0</v>
      </c>
      <c r="AI79" s="23">
        <f t="shared" si="27"/>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c r="BC79" s="13">
        <v>0</v>
      </c>
      <c r="BD79" s="13"/>
      <c r="BE79" s="13">
        <v>0</v>
      </c>
      <c r="BF79" s="13">
        <v>248</v>
      </c>
      <c r="BG79" s="13">
        <v>248</v>
      </c>
      <c r="BH79" s="13">
        <v>1371</v>
      </c>
      <c r="BI79" s="13">
        <v>0</v>
      </c>
      <c r="BJ79" s="13">
        <v>1371</v>
      </c>
      <c r="BK79" s="13"/>
      <c r="BL79" s="13">
        <v>0</v>
      </c>
      <c r="BM79" s="13">
        <v>100</v>
      </c>
      <c r="BN79" s="13">
        <v>0</v>
      </c>
      <c r="BO79" s="13">
        <v>0</v>
      </c>
      <c r="BP79" s="13">
        <v>148</v>
      </c>
      <c r="BQ79" s="13">
        <v>1867</v>
      </c>
      <c r="BR79" s="13">
        <v>10</v>
      </c>
      <c r="BS79" s="13"/>
      <c r="BT79" s="13">
        <v>440</v>
      </c>
      <c r="BU79" s="13">
        <v>295</v>
      </c>
      <c r="BV79" s="13">
        <v>0</v>
      </c>
      <c r="BW79" s="13">
        <v>0</v>
      </c>
      <c r="BX79" s="13">
        <v>735</v>
      </c>
      <c r="BY79" s="13">
        <v>0</v>
      </c>
      <c r="BZ79" s="13">
        <v>70</v>
      </c>
      <c r="CA79" s="13">
        <v>0</v>
      </c>
      <c r="CB79" s="13">
        <v>0</v>
      </c>
      <c r="CC79" s="13">
        <v>70</v>
      </c>
      <c r="CD79" s="13">
        <v>115</v>
      </c>
    </row>
    <row r="80" spans="1:82" x14ac:dyDescent="0.45">
      <c r="A80" t="s">
        <v>119</v>
      </c>
      <c r="B80" t="s">
        <v>120</v>
      </c>
      <c r="C80" s="13">
        <v>432</v>
      </c>
      <c r="D80" s="13">
        <v>1188</v>
      </c>
      <c r="E80" s="13">
        <v>87</v>
      </c>
      <c r="F80" s="13">
        <v>0</v>
      </c>
      <c r="G80" s="13">
        <f t="shared" si="17"/>
        <v>87</v>
      </c>
      <c r="H80" s="13">
        <v>820</v>
      </c>
      <c r="I80" s="13">
        <v>204</v>
      </c>
      <c r="J80" s="13">
        <v>194</v>
      </c>
      <c r="K80" s="13">
        <v>2925</v>
      </c>
      <c r="L80" s="13">
        <v>16812</v>
      </c>
      <c r="M80" s="23">
        <f t="shared" si="18"/>
        <v>9.5121191538332934E-4</v>
      </c>
      <c r="N80" s="13">
        <v>226</v>
      </c>
      <c r="O80" s="13">
        <v>4266</v>
      </c>
      <c r="P80" s="13">
        <v>52</v>
      </c>
      <c r="Q80" s="13">
        <v>0</v>
      </c>
      <c r="R80" s="13">
        <v>24281</v>
      </c>
      <c r="S80" s="13">
        <f t="shared" si="19"/>
        <v>87</v>
      </c>
      <c r="T80" s="23">
        <f t="shared" si="20"/>
        <v>2.468693000148689E-5</v>
      </c>
      <c r="U80" s="13">
        <f t="shared" si="21"/>
        <v>27206</v>
      </c>
      <c r="V80" s="13">
        <f t="shared" si="22"/>
        <v>27119</v>
      </c>
      <c r="W80" s="23">
        <f t="shared" si="23"/>
        <v>7.7789048171726454E-4</v>
      </c>
      <c r="X80" s="13">
        <f t="shared" si="24"/>
        <v>22801</v>
      </c>
      <c r="Y80" s="23">
        <f t="shared" si="25"/>
        <v>8.4364939320958623E-4</v>
      </c>
      <c r="Z80" s="13">
        <v>0</v>
      </c>
      <c r="AA80" s="13">
        <v>0</v>
      </c>
      <c r="AB80" s="13">
        <v>0</v>
      </c>
      <c r="AC80" s="13">
        <v>0</v>
      </c>
      <c r="AD80" s="13">
        <v>0</v>
      </c>
      <c r="AE80" s="13">
        <v>0</v>
      </c>
      <c r="AF80" s="13">
        <v>0</v>
      </c>
      <c r="AG80" s="13">
        <v>0</v>
      </c>
      <c r="AH80" s="13">
        <f t="shared" si="26"/>
        <v>0</v>
      </c>
      <c r="AI80" s="23">
        <f t="shared" si="27"/>
        <v>0</v>
      </c>
      <c r="AJ80" s="13">
        <v>68</v>
      </c>
      <c r="AK80" s="13">
        <v>68</v>
      </c>
      <c r="AL80" s="13">
        <v>0</v>
      </c>
      <c r="AM80" s="13">
        <v>121</v>
      </c>
      <c r="AN80" s="13">
        <v>6</v>
      </c>
      <c r="AO80" s="13">
        <v>0</v>
      </c>
      <c r="AP80" s="13">
        <v>0</v>
      </c>
      <c r="AQ80" s="13">
        <v>0</v>
      </c>
      <c r="AR80" s="13">
        <v>195</v>
      </c>
      <c r="AS80" s="13">
        <v>0</v>
      </c>
      <c r="AT80" s="13">
        <v>0</v>
      </c>
      <c r="AU80" s="13">
        <v>0</v>
      </c>
      <c r="AV80" s="13">
        <v>0</v>
      </c>
      <c r="AW80" s="13">
        <v>0</v>
      </c>
      <c r="AX80" s="13">
        <v>0</v>
      </c>
      <c r="AY80" s="13">
        <v>0</v>
      </c>
      <c r="AZ80" s="13">
        <v>31</v>
      </c>
      <c r="BA80" s="13">
        <v>31</v>
      </c>
      <c r="BB80" s="13"/>
      <c r="BC80" s="13">
        <v>0</v>
      </c>
      <c r="BD80" s="13"/>
      <c r="BE80" s="13">
        <v>0</v>
      </c>
      <c r="BF80" s="13">
        <v>0</v>
      </c>
      <c r="BG80" s="13">
        <v>0</v>
      </c>
      <c r="BH80" s="13">
        <v>1400</v>
      </c>
      <c r="BI80" s="13">
        <v>1462</v>
      </c>
      <c r="BJ80" s="13">
        <v>2862</v>
      </c>
      <c r="BK80" s="13"/>
      <c r="BL80" s="13">
        <v>0</v>
      </c>
      <c r="BM80" s="13">
        <v>0</v>
      </c>
      <c r="BN80" s="13">
        <v>35</v>
      </c>
      <c r="BO80" s="13">
        <v>0</v>
      </c>
      <c r="BP80" s="13">
        <v>1369</v>
      </c>
      <c r="BQ80" s="13">
        <v>4266</v>
      </c>
      <c r="BR80" s="13">
        <v>52</v>
      </c>
      <c r="BS80" s="13"/>
      <c r="BT80" s="13">
        <v>1815</v>
      </c>
      <c r="BU80" s="13">
        <v>440</v>
      </c>
      <c r="BV80" s="13">
        <v>0</v>
      </c>
      <c r="BW80" s="13">
        <v>0</v>
      </c>
      <c r="BX80" s="13">
        <v>2260</v>
      </c>
      <c r="BY80" s="13">
        <v>0</v>
      </c>
      <c r="BZ80" s="13">
        <v>110</v>
      </c>
      <c r="CA80" s="13">
        <v>0</v>
      </c>
      <c r="CB80" s="13">
        <v>0</v>
      </c>
      <c r="CC80" s="13">
        <v>110</v>
      </c>
      <c r="CD80" s="13">
        <v>350</v>
      </c>
    </row>
    <row r="81" spans="1:82" x14ac:dyDescent="0.45">
      <c r="A81" t="s">
        <v>379</v>
      </c>
      <c r="B81" t="s">
        <v>380</v>
      </c>
      <c r="C81" s="13">
        <v>1134</v>
      </c>
      <c r="D81" s="13">
        <v>421</v>
      </c>
      <c r="E81" s="13">
        <v>130</v>
      </c>
      <c r="F81" s="13">
        <v>0</v>
      </c>
      <c r="G81" s="13">
        <f t="shared" si="17"/>
        <v>130</v>
      </c>
      <c r="H81" s="13">
        <v>0</v>
      </c>
      <c r="I81" s="13">
        <v>0</v>
      </c>
      <c r="J81" s="13">
        <v>225</v>
      </c>
      <c r="K81" s="13">
        <v>1910</v>
      </c>
      <c r="L81" s="13">
        <v>20536</v>
      </c>
      <c r="M81" s="23">
        <f t="shared" si="18"/>
        <v>1.16191338890745E-3</v>
      </c>
      <c r="N81" s="13">
        <v>137</v>
      </c>
      <c r="O81" s="13">
        <v>1202</v>
      </c>
      <c r="P81" s="13">
        <v>243</v>
      </c>
      <c r="Q81" s="13">
        <v>37</v>
      </c>
      <c r="R81" s="13">
        <v>24065</v>
      </c>
      <c r="S81" s="13">
        <f t="shared" si="19"/>
        <v>130</v>
      </c>
      <c r="T81" s="23">
        <f t="shared" si="20"/>
        <v>3.6888516094175815E-5</v>
      </c>
      <c r="U81" s="13">
        <f t="shared" si="21"/>
        <v>25975</v>
      </c>
      <c r="V81" s="13">
        <f t="shared" si="22"/>
        <v>25845</v>
      </c>
      <c r="W81" s="23">
        <f t="shared" si="23"/>
        <v>7.413466388872268E-4</v>
      </c>
      <c r="X81" s="13">
        <f t="shared" si="24"/>
        <v>24363</v>
      </c>
      <c r="Y81" s="23">
        <f t="shared" si="25"/>
        <v>9.0144424221591816E-4</v>
      </c>
      <c r="Z81" s="13">
        <v>0</v>
      </c>
      <c r="AA81" s="13">
        <v>0</v>
      </c>
      <c r="AB81" s="13">
        <v>0</v>
      </c>
      <c r="AC81" s="13">
        <v>0</v>
      </c>
      <c r="AD81" s="13">
        <v>0</v>
      </c>
      <c r="AE81" s="13">
        <v>0</v>
      </c>
      <c r="AF81" s="13">
        <v>0</v>
      </c>
      <c r="AG81" s="13">
        <v>0</v>
      </c>
      <c r="AH81" s="13">
        <f t="shared" si="26"/>
        <v>0</v>
      </c>
      <c r="AI81" s="23">
        <f t="shared" si="27"/>
        <v>0</v>
      </c>
      <c r="AJ81" s="13">
        <v>0</v>
      </c>
      <c r="AK81" s="13">
        <v>0</v>
      </c>
      <c r="AL81" s="13">
        <v>0</v>
      </c>
      <c r="AM81" s="13">
        <v>75</v>
      </c>
      <c r="AN81" s="13">
        <v>62</v>
      </c>
      <c r="AO81" s="13">
        <v>0</v>
      </c>
      <c r="AP81" s="13">
        <v>0</v>
      </c>
      <c r="AQ81" s="13">
        <v>0</v>
      </c>
      <c r="AR81" s="13">
        <v>137</v>
      </c>
      <c r="AS81" s="13">
        <v>0</v>
      </c>
      <c r="AT81" s="13">
        <v>0</v>
      </c>
      <c r="AU81" s="13">
        <v>0</v>
      </c>
      <c r="AV81" s="13">
        <v>0</v>
      </c>
      <c r="AW81" s="13">
        <v>0</v>
      </c>
      <c r="AX81" s="13">
        <v>0</v>
      </c>
      <c r="AY81" s="13">
        <v>0</v>
      </c>
      <c r="AZ81" s="13">
        <v>0</v>
      </c>
      <c r="BA81" s="13">
        <v>0</v>
      </c>
      <c r="BB81" s="13"/>
      <c r="BC81" s="13">
        <v>642</v>
      </c>
      <c r="BD81" s="13"/>
      <c r="BE81" s="13">
        <v>0</v>
      </c>
      <c r="BF81" s="13">
        <v>0</v>
      </c>
      <c r="BG81" s="13">
        <v>642</v>
      </c>
      <c r="BH81" s="13">
        <v>282</v>
      </c>
      <c r="BI81" s="13">
        <v>73</v>
      </c>
      <c r="BJ81" s="13">
        <v>355</v>
      </c>
      <c r="BK81" s="13"/>
      <c r="BL81" s="13">
        <v>0</v>
      </c>
      <c r="BM81" s="13">
        <v>0</v>
      </c>
      <c r="BN81" s="13">
        <v>10</v>
      </c>
      <c r="BO81" s="13">
        <v>0</v>
      </c>
      <c r="BP81" s="13">
        <v>195</v>
      </c>
      <c r="BQ81" s="13">
        <v>1202</v>
      </c>
      <c r="BR81" s="13">
        <v>243</v>
      </c>
      <c r="BS81" s="13"/>
      <c r="BT81" s="13">
        <v>1425</v>
      </c>
      <c r="BU81" s="13">
        <v>865</v>
      </c>
      <c r="BV81" s="13">
        <v>15</v>
      </c>
      <c r="BW81" s="13">
        <v>0</v>
      </c>
      <c r="BX81" s="13">
        <v>2305</v>
      </c>
      <c r="BY81" s="13">
        <v>0</v>
      </c>
      <c r="BZ81" s="13">
        <v>210</v>
      </c>
      <c r="CA81" s="13">
        <v>0</v>
      </c>
      <c r="CB81" s="13">
        <v>0</v>
      </c>
      <c r="CC81" s="13">
        <v>210</v>
      </c>
      <c r="CD81" s="13">
        <v>355</v>
      </c>
    </row>
    <row r="82" spans="1:82" x14ac:dyDescent="0.45">
      <c r="A82" t="s">
        <v>273</v>
      </c>
      <c r="B82" t="s">
        <v>274</v>
      </c>
      <c r="C82" s="13">
        <v>767</v>
      </c>
      <c r="D82" s="13">
        <v>100</v>
      </c>
      <c r="E82" s="13">
        <v>141</v>
      </c>
      <c r="F82" s="13">
        <v>0</v>
      </c>
      <c r="G82" s="13">
        <f t="shared" si="17"/>
        <v>141</v>
      </c>
      <c r="H82" s="13">
        <v>0</v>
      </c>
      <c r="I82" s="13">
        <v>6</v>
      </c>
      <c r="J82" s="13">
        <v>230</v>
      </c>
      <c r="K82" s="13">
        <v>1244</v>
      </c>
      <c r="L82" s="13">
        <v>26803</v>
      </c>
      <c r="M82" s="23">
        <f t="shared" si="18"/>
        <v>1.516496131811764E-3</v>
      </c>
      <c r="N82" s="13">
        <v>58</v>
      </c>
      <c r="O82" s="13">
        <v>4741</v>
      </c>
      <c r="P82" s="13">
        <v>91</v>
      </c>
      <c r="Q82" s="13">
        <v>1</v>
      </c>
      <c r="R82" s="13">
        <v>32938</v>
      </c>
      <c r="S82" s="13">
        <f t="shared" si="19"/>
        <v>141</v>
      </c>
      <c r="T82" s="23">
        <f t="shared" si="20"/>
        <v>4.0009852071375306E-5</v>
      </c>
      <c r="U82" s="13">
        <f t="shared" si="21"/>
        <v>34182</v>
      </c>
      <c r="V82" s="13">
        <f t="shared" si="22"/>
        <v>34041</v>
      </c>
      <c r="W82" s="23">
        <f t="shared" si="23"/>
        <v>9.7644344880480117E-4</v>
      </c>
      <c r="X82" s="13">
        <f t="shared" si="24"/>
        <v>29208</v>
      </c>
      <c r="Y82" s="23">
        <f t="shared" si="25"/>
        <v>1.0807118756574535E-3</v>
      </c>
      <c r="Z82" s="13">
        <v>0</v>
      </c>
      <c r="AA82" s="13">
        <v>0</v>
      </c>
      <c r="AB82" s="13">
        <v>0</v>
      </c>
      <c r="AC82" s="13">
        <v>0</v>
      </c>
      <c r="AD82" s="13">
        <v>0</v>
      </c>
      <c r="AE82" s="13">
        <v>0</v>
      </c>
      <c r="AF82" s="13">
        <v>0</v>
      </c>
      <c r="AG82" s="13">
        <v>0</v>
      </c>
      <c r="AH82" s="13">
        <f t="shared" si="26"/>
        <v>0</v>
      </c>
      <c r="AI82" s="23">
        <f t="shared" si="27"/>
        <v>0</v>
      </c>
      <c r="AJ82" s="13">
        <v>12</v>
      </c>
      <c r="AK82" s="13">
        <v>12</v>
      </c>
      <c r="AL82" s="13">
        <v>0</v>
      </c>
      <c r="AM82" s="13">
        <v>44</v>
      </c>
      <c r="AN82" s="13">
        <v>0</v>
      </c>
      <c r="AO82" s="13">
        <v>0</v>
      </c>
      <c r="AP82" s="13">
        <v>0</v>
      </c>
      <c r="AQ82" s="13">
        <v>0</v>
      </c>
      <c r="AR82" s="13">
        <v>56</v>
      </c>
      <c r="AS82" s="13">
        <v>0</v>
      </c>
      <c r="AT82" s="13">
        <v>0</v>
      </c>
      <c r="AU82" s="13">
        <v>0</v>
      </c>
      <c r="AV82" s="13">
        <v>0</v>
      </c>
      <c r="AW82" s="13">
        <v>0</v>
      </c>
      <c r="AX82" s="13">
        <v>0</v>
      </c>
      <c r="AY82" s="13">
        <v>0</v>
      </c>
      <c r="AZ82" s="13">
        <v>2</v>
      </c>
      <c r="BA82" s="13">
        <v>2</v>
      </c>
      <c r="BB82" s="13"/>
      <c r="BC82" s="13">
        <v>1164</v>
      </c>
      <c r="BD82" s="13"/>
      <c r="BE82" s="13">
        <v>0</v>
      </c>
      <c r="BF82" s="13">
        <v>0</v>
      </c>
      <c r="BG82" s="13">
        <v>1164</v>
      </c>
      <c r="BH82" s="13">
        <v>3112</v>
      </c>
      <c r="BI82" s="13">
        <v>389</v>
      </c>
      <c r="BJ82" s="13">
        <v>3501</v>
      </c>
      <c r="BK82" s="13"/>
      <c r="BL82" s="13">
        <v>0</v>
      </c>
      <c r="BM82" s="13">
        <v>0</v>
      </c>
      <c r="BN82" s="13">
        <v>0</v>
      </c>
      <c r="BO82" s="13">
        <v>23</v>
      </c>
      <c r="BP82" s="13">
        <v>53</v>
      </c>
      <c r="BQ82" s="13">
        <v>4741</v>
      </c>
      <c r="BR82" s="13">
        <v>91</v>
      </c>
      <c r="BS82" s="13"/>
      <c r="BT82" s="13">
        <v>2200</v>
      </c>
      <c r="BU82" s="13">
        <v>1215</v>
      </c>
      <c r="BV82" s="13">
        <v>0</v>
      </c>
      <c r="BW82" s="13">
        <v>0</v>
      </c>
      <c r="BX82" s="13">
        <v>3415</v>
      </c>
      <c r="BY82" s="13">
        <v>0</v>
      </c>
      <c r="BZ82" s="13">
        <v>170</v>
      </c>
      <c r="CA82" s="13">
        <v>0</v>
      </c>
      <c r="CB82" s="13">
        <v>0</v>
      </c>
      <c r="CC82" s="13">
        <v>170</v>
      </c>
      <c r="CD82" s="13">
        <v>445</v>
      </c>
    </row>
    <row r="83" spans="1:82" x14ac:dyDescent="0.45">
      <c r="A83" t="s">
        <v>457</v>
      </c>
      <c r="B83" t="s">
        <v>458</v>
      </c>
      <c r="C83" s="13">
        <v>4989</v>
      </c>
      <c r="D83" s="13">
        <v>1410</v>
      </c>
      <c r="E83" s="13">
        <v>165</v>
      </c>
      <c r="F83" s="13">
        <v>10</v>
      </c>
      <c r="G83" s="13">
        <f t="shared" si="17"/>
        <v>175</v>
      </c>
      <c r="H83" s="13">
        <v>0</v>
      </c>
      <c r="I83" s="13">
        <v>0</v>
      </c>
      <c r="J83" s="13">
        <v>642</v>
      </c>
      <c r="K83" s="13">
        <v>7216</v>
      </c>
      <c r="L83" s="13">
        <v>85564</v>
      </c>
      <c r="M83" s="23">
        <f t="shared" si="18"/>
        <v>4.8411549088662378E-3</v>
      </c>
      <c r="N83" s="13">
        <v>250</v>
      </c>
      <c r="O83" s="13">
        <v>19634</v>
      </c>
      <c r="P83" s="13">
        <v>137</v>
      </c>
      <c r="Q83" s="13">
        <v>402</v>
      </c>
      <c r="R83" s="13">
        <v>113203</v>
      </c>
      <c r="S83" s="13">
        <f t="shared" si="19"/>
        <v>175</v>
      </c>
      <c r="T83" s="23">
        <f t="shared" si="20"/>
        <v>4.9657617819082829E-5</v>
      </c>
      <c r="U83" s="13">
        <f t="shared" si="21"/>
        <v>120419</v>
      </c>
      <c r="V83" s="13">
        <f t="shared" si="22"/>
        <v>120244</v>
      </c>
      <c r="W83" s="23">
        <f t="shared" si="23"/>
        <v>3.4491191815188894E-3</v>
      </c>
      <c r="X83" s="13">
        <f t="shared" si="24"/>
        <v>100071</v>
      </c>
      <c r="Y83" s="23">
        <f t="shared" si="25"/>
        <v>3.7026813923896544E-3</v>
      </c>
      <c r="Z83" s="13">
        <v>0</v>
      </c>
      <c r="AA83" s="13">
        <v>0</v>
      </c>
      <c r="AB83" s="13">
        <v>0</v>
      </c>
      <c r="AC83" s="13">
        <v>0</v>
      </c>
      <c r="AD83" s="13">
        <v>0</v>
      </c>
      <c r="AE83" s="13">
        <v>0</v>
      </c>
      <c r="AF83" s="13">
        <v>0</v>
      </c>
      <c r="AG83" s="13">
        <v>0</v>
      </c>
      <c r="AH83" s="13">
        <f t="shared" si="26"/>
        <v>0</v>
      </c>
      <c r="AI83" s="23">
        <f t="shared" si="27"/>
        <v>0</v>
      </c>
      <c r="AJ83" s="13">
        <v>0</v>
      </c>
      <c r="AK83" s="13">
        <v>0</v>
      </c>
      <c r="AL83" s="13">
        <v>41</v>
      </c>
      <c r="AM83" s="13">
        <v>76</v>
      </c>
      <c r="AN83" s="13">
        <v>47</v>
      </c>
      <c r="AO83" s="13">
        <v>0</v>
      </c>
      <c r="AP83" s="13">
        <v>0</v>
      </c>
      <c r="AQ83" s="13">
        <v>0</v>
      </c>
      <c r="AR83" s="13">
        <v>164</v>
      </c>
      <c r="AS83" s="13">
        <v>64</v>
      </c>
      <c r="AT83" s="13">
        <v>0</v>
      </c>
      <c r="AU83" s="13">
        <v>0</v>
      </c>
      <c r="AV83" s="13">
        <v>0</v>
      </c>
      <c r="AW83" s="13">
        <v>64</v>
      </c>
      <c r="AX83" s="13">
        <v>22</v>
      </c>
      <c r="AY83" s="13">
        <v>0</v>
      </c>
      <c r="AZ83" s="13">
        <v>0</v>
      </c>
      <c r="BA83" s="13">
        <v>22</v>
      </c>
      <c r="BB83" s="13"/>
      <c r="BC83" s="13">
        <v>133</v>
      </c>
      <c r="BD83" s="13"/>
      <c r="BE83" s="13">
        <v>284</v>
      </c>
      <c r="BF83" s="13">
        <v>537</v>
      </c>
      <c r="BG83" s="13">
        <v>954</v>
      </c>
      <c r="BH83" s="13">
        <v>10598</v>
      </c>
      <c r="BI83" s="13">
        <v>1734</v>
      </c>
      <c r="BJ83" s="13">
        <v>12332</v>
      </c>
      <c r="BK83" s="13"/>
      <c r="BL83" s="13">
        <v>0</v>
      </c>
      <c r="BM83" s="13">
        <v>0</v>
      </c>
      <c r="BN83" s="13">
        <v>4045</v>
      </c>
      <c r="BO83" s="13">
        <v>0</v>
      </c>
      <c r="BP83" s="13">
        <v>2303</v>
      </c>
      <c r="BQ83" s="13">
        <v>19634</v>
      </c>
      <c r="BR83" s="13">
        <v>137</v>
      </c>
      <c r="BS83" s="13"/>
      <c r="BT83" s="13">
        <v>4390</v>
      </c>
      <c r="BU83" s="13">
        <v>5520</v>
      </c>
      <c r="BV83" s="13">
        <v>0</v>
      </c>
      <c r="BW83" s="13">
        <v>0</v>
      </c>
      <c r="BX83" s="13">
        <v>9910</v>
      </c>
      <c r="BY83" s="13">
        <v>0</v>
      </c>
      <c r="BZ83" s="13">
        <v>680</v>
      </c>
      <c r="CA83" s="13">
        <v>5</v>
      </c>
      <c r="CB83" s="13">
        <v>0</v>
      </c>
      <c r="CC83" s="13">
        <v>685</v>
      </c>
      <c r="CD83" s="13">
        <v>1290</v>
      </c>
    </row>
    <row r="84" spans="1:82" x14ac:dyDescent="0.45">
      <c r="A84" t="s">
        <v>367</v>
      </c>
      <c r="B84" t="s">
        <v>368</v>
      </c>
      <c r="C84" s="13">
        <v>687</v>
      </c>
      <c r="D84" s="13">
        <v>8</v>
      </c>
      <c r="E84" s="13">
        <v>190</v>
      </c>
      <c r="F84" s="13">
        <v>0</v>
      </c>
      <c r="G84" s="13">
        <f t="shared" si="17"/>
        <v>190</v>
      </c>
      <c r="H84" s="13">
        <v>0</v>
      </c>
      <c r="I84" s="13">
        <v>127</v>
      </c>
      <c r="J84" s="13">
        <v>173</v>
      </c>
      <c r="K84" s="13">
        <v>1185</v>
      </c>
      <c r="L84" s="13">
        <v>20375</v>
      </c>
      <c r="M84" s="23">
        <f t="shared" si="18"/>
        <v>1.1528041146761441E-3</v>
      </c>
      <c r="N84" s="13">
        <v>17</v>
      </c>
      <c r="O84" s="13">
        <v>2696</v>
      </c>
      <c r="P84" s="13">
        <v>32</v>
      </c>
      <c r="Q84" s="13">
        <v>0</v>
      </c>
      <c r="R84" s="13">
        <v>24305</v>
      </c>
      <c r="S84" s="13">
        <f t="shared" si="19"/>
        <v>190</v>
      </c>
      <c r="T84" s="23">
        <f t="shared" si="20"/>
        <v>5.3913985060718498E-5</v>
      </c>
      <c r="U84" s="13">
        <f t="shared" si="21"/>
        <v>25490</v>
      </c>
      <c r="V84" s="13">
        <f t="shared" si="22"/>
        <v>25300</v>
      </c>
      <c r="W84" s="23">
        <f t="shared" si="23"/>
        <v>7.2571367629509914E-4</v>
      </c>
      <c r="X84" s="13">
        <f t="shared" si="24"/>
        <v>22572</v>
      </c>
      <c r="Y84" s="23">
        <f t="shared" si="25"/>
        <v>8.3517626873938781E-4</v>
      </c>
      <c r="Z84" s="13">
        <v>0</v>
      </c>
      <c r="AA84" s="13">
        <v>0</v>
      </c>
      <c r="AB84" s="13">
        <v>0</v>
      </c>
      <c r="AC84" s="13">
        <v>0</v>
      </c>
      <c r="AD84" s="13">
        <v>0</v>
      </c>
      <c r="AE84" s="13">
        <v>0</v>
      </c>
      <c r="AF84" s="13">
        <v>0</v>
      </c>
      <c r="AG84" s="13">
        <v>0</v>
      </c>
      <c r="AH84" s="13">
        <f t="shared" si="26"/>
        <v>0</v>
      </c>
      <c r="AI84" s="23">
        <f t="shared" si="27"/>
        <v>0</v>
      </c>
      <c r="AJ84" s="13">
        <v>0</v>
      </c>
      <c r="AK84" s="13">
        <v>0</v>
      </c>
      <c r="AL84" s="13">
        <v>0</v>
      </c>
      <c r="AM84" s="13">
        <v>0</v>
      </c>
      <c r="AN84" s="13">
        <v>5</v>
      </c>
      <c r="AO84" s="13">
        <v>0</v>
      </c>
      <c r="AP84" s="13">
        <v>12</v>
      </c>
      <c r="AQ84" s="13">
        <v>0</v>
      </c>
      <c r="AR84" s="13">
        <v>17</v>
      </c>
      <c r="AS84" s="13">
        <v>0</v>
      </c>
      <c r="AT84" s="13">
        <v>0</v>
      </c>
      <c r="AU84" s="13">
        <v>0</v>
      </c>
      <c r="AV84" s="13">
        <v>0</v>
      </c>
      <c r="AW84" s="13">
        <v>0</v>
      </c>
      <c r="AX84" s="13">
        <v>0</v>
      </c>
      <c r="AY84" s="13">
        <v>0</v>
      </c>
      <c r="AZ84" s="13">
        <v>0</v>
      </c>
      <c r="BA84" s="13">
        <v>0</v>
      </c>
      <c r="BB84" s="13"/>
      <c r="BC84" s="13">
        <v>0</v>
      </c>
      <c r="BD84" s="13"/>
      <c r="BE84" s="13">
        <v>0</v>
      </c>
      <c r="BF84" s="13">
        <v>1224</v>
      </c>
      <c r="BG84" s="13">
        <v>1224</v>
      </c>
      <c r="BH84" s="13">
        <v>1038</v>
      </c>
      <c r="BI84" s="13">
        <v>434</v>
      </c>
      <c r="BJ84" s="13">
        <v>1472</v>
      </c>
      <c r="BK84" s="13"/>
      <c r="BL84" s="13">
        <v>0</v>
      </c>
      <c r="BM84" s="13">
        <v>0</v>
      </c>
      <c r="BN84" s="13">
        <v>0</v>
      </c>
      <c r="BO84" s="13">
        <v>0</v>
      </c>
      <c r="BP84" s="13">
        <v>0</v>
      </c>
      <c r="BQ84" s="13">
        <v>2696</v>
      </c>
      <c r="BR84" s="13">
        <v>32</v>
      </c>
      <c r="BS84" s="13"/>
      <c r="BT84" s="13">
        <v>2140</v>
      </c>
      <c r="BU84" s="13">
        <v>660</v>
      </c>
      <c r="BV84" s="13">
        <v>0</v>
      </c>
      <c r="BW84" s="13">
        <v>0</v>
      </c>
      <c r="BX84" s="13">
        <v>2800</v>
      </c>
      <c r="BY84" s="13">
        <v>0</v>
      </c>
      <c r="BZ84" s="13">
        <v>140</v>
      </c>
      <c r="CA84" s="13">
        <v>5</v>
      </c>
      <c r="CB84" s="13">
        <v>0</v>
      </c>
      <c r="CC84" s="13">
        <v>145</v>
      </c>
      <c r="CD84" s="13">
        <v>320</v>
      </c>
    </row>
    <row r="85" spans="1:82" x14ac:dyDescent="0.45">
      <c r="A85" t="s">
        <v>123</v>
      </c>
      <c r="B85" t="s">
        <v>124</v>
      </c>
      <c r="C85" s="13">
        <v>1327</v>
      </c>
      <c r="D85" s="13">
        <v>181</v>
      </c>
      <c r="E85" s="13">
        <v>123</v>
      </c>
      <c r="F85" s="13">
        <v>0</v>
      </c>
      <c r="G85" s="13">
        <f t="shared" si="17"/>
        <v>123</v>
      </c>
      <c r="H85" s="13">
        <v>1019</v>
      </c>
      <c r="I85" s="13">
        <v>0</v>
      </c>
      <c r="J85" s="13">
        <v>122</v>
      </c>
      <c r="K85" s="13">
        <v>2772</v>
      </c>
      <c r="L85" s="13">
        <v>32546</v>
      </c>
      <c r="M85" s="23">
        <f t="shared" si="18"/>
        <v>1.8414312989570446E-3</v>
      </c>
      <c r="N85" s="13">
        <v>125</v>
      </c>
      <c r="O85" s="13">
        <v>7109</v>
      </c>
      <c r="P85" s="13">
        <v>89</v>
      </c>
      <c r="Q85" s="13">
        <v>20</v>
      </c>
      <c r="R85" s="13">
        <v>42661</v>
      </c>
      <c r="S85" s="13">
        <f t="shared" si="19"/>
        <v>207</v>
      </c>
      <c r="T85" s="23">
        <f t="shared" si="20"/>
        <v>5.8737867934572259E-5</v>
      </c>
      <c r="U85" s="13">
        <f t="shared" si="21"/>
        <v>45433</v>
      </c>
      <c r="V85" s="13">
        <f t="shared" si="22"/>
        <v>45226</v>
      </c>
      <c r="W85" s="23">
        <f t="shared" si="23"/>
        <v>1.2972777361313105E-3</v>
      </c>
      <c r="X85" s="13">
        <f t="shared" si="24"/>
        <v>38008</v>
      </c>
      <c r="Y85" s="23">
        <f t="shared" si="25"/>
        <v>1.4063166587917177E-3</v>
      </c>
      <c r="Z85" s="13">
        <v>0</v>
      </c>
      <c r="AA85" s="13">
        <v>0</v>
      </c>
      <c r="AB85" s="13">
        <v>0</v>
      </c>
      <c r="AC85" s="13">
        <v>84</v>
      </c>
      <c r="AD85" s="13">
        <v>0</v>
      </c>
      <c r="AE85" s="13">
        <v>0</v>
      </c>
      <c r="AF85" s="13">
        <v>0</v>
      </c>
      <c r="AG85" s="13">
        <v>0</v>
      </c>
      <c r="AH85" s="13">
        <f t="shared" si="26"/>
        <v>84</v>
      </c>
      <c r="AI85" s="23">
        <f t="shared" si="27"/>
        <v>4.8858570723944421E-5</v>
      </c>
      <c r="AJ85" s="13">
        <v>8</v>
      </c>
      <c r="AK85" s="13">
        <v>92</v>
      </c>
      <c r="AL85" s="13">
        <v>0</v>
      </c>
      <c r="AM85" s="13">
        <v>10</v>
      </c>
      <c r="AN85" s="13">
        <v>0</v>
      </c>
      <c r="AO85" s="13">
        <v>0</v>
      </c>
      <c r="AP85" s="13">
        <v>23</v>
      </c>
      <c r="AQ85" s="13">
        <v>0</v>
      </c>
      <c r="AR85" s="13">
        <v>125</v>
      </c>
      <c r="AS85" s="13">
        <v>0</v>
      </c>
      <c r="AT85" s="13">
        <v>0</v>
      </c>
      <c r="AU85" s="13">
        <v>0</v>
      </c>
      <c r="AV85" s="13">
        <v>0</v>
      </c>
      <c r="AW85" s="13">
        <v>0</v>
      </c>
      <c r="AX85" s="13">
        <v>0</v>
      </c>
      <c r="AY85" s="13">
        <v>0</v>
      </c>
      <c r="AZ85" s="13">
        <v>0</v>
      </c>
      <c r="BA85" s="13">
        <v>0</v>
      </c>
      <c r="BB85" s="13"/>
      <c r="BC85" s="13">
        <v>304</v>
      </c>
      <c r="BD85" s="13"/>
      <c r="BE85" s="13">
        <v>0</v>
      </c>
      <c r="BF85" s="13">
        <v>0</v>
      </c>
      <c r="BG85" s="13">
        <v>304</v>
      </c>
      <c r="BH85" s="13">
        <v>4077</v>
      </c>
      <c r="BI85" s="13">
        <v>1229</v>
      </c>
      <c r="BJ85" s="13">
        <v>5306</v>
      </c>
      <c r="BK85" s="13"/>
      <c r="BL85" s="13">
        <v>0</v>
      </c>
      <c r="BM85" s="13">
        <v>0</v>
      </c>
      <c r="BN85" s="13">
        <v>76</v>
      </c>
      <c r="BO85" s="13">
        <v>0</v>
      </c>
      <c r="BP85" s="13">
        <v>1423</v>
      </c>
      <c r="BQ85" s="13">
        <v>7109</v>
      </c>
      <c r="BR85" s="13">
        <v>89</v>
      </c>
      <c r="BS85" s="13"/>
      <c r="BT85" s="13">
        <v>2325</v>
      </c>
      <c r="BU85" s="13">
        <v>1040</v>
      </c>
      <c r="BV85" s="13">
        <v>20</v>
      </c>
      <c r="BW85" s="13">
        <v>0</v>
      </c>
      <c r="BX85" s="13">
        <v>3385</v>
      </c>
      <c r="BY85" s="13">
        <v>0</v>
      </c>
      <c r="BZ85" s="13">
        <v>380</v>
      </c>
      <c r="CA85" s="13">
        <v>0</v>
      </c>
      <c r="CB85" s="13">
        <v>0</v>
      </c>
      <c r="CC85" s="13">
        <v>380</v>
      </c>
      <c r="CD85" s="13">
        <v>570</v>
      </c>
    </row>
    <row r="86" spans="1:82" x14ac:dyDescent="0.45">
      <c r="A86" t="s">
        <v>475</v>
      </c>
      <c r="B86" t="s">
        <v>476</v>
      </c>
      <c r="C86" s="13">
        <v>5060</v>
      </c>
      <c r="D86" s="13">
        <v>570</v>
      </c>
      <c r="E86" s="13">
        <v>242</v>
      </c>
      <c r="F86" s="13">
        <v>0</v>
      </c>
      <c r="G86" s="13">
        <f t="shared" si="17"/>
        <v>242</v>
      </c>
      <c r="H86" s="13">
        <v>0</v>
      </c>
      <c r="I86" s="13">
        <v>0</v>
      </c>
      <c r="J86" s="13">
        <v>223</v>
      </c>
      <c r="K86" s="13">
        <v>6095</v>
      </c>
      <c r="L86" s="13">
        <v>13643</v>
      </c>
      <c r="M86" s="23">
        <f t="shared" si="18"/>
        <v>7.7191197725284095E-4</v>
      </c>
      <c r="N86" s="13">
        <v>0</v>
      </c>
      <c r="O86" s="13">
        <v>4797</v>
      </c>
      <c r="P86" s="13">
        <v>245</v>
      </c>
      <c r="Q86" s="13">
        <v>3371</v>
      </c>
      <c r="R86" s="13">
        <v>28151</v>
      </c>
      <c r="S86" s="13">
        <f t="shared" si="19"/>
        <v>242</v>
      </c>
      <c r="T86" s="23">
        <f t="shared" si="20"/>
        <v>6.8669391498388818E-5</v>
      </c>
      <c r="U86" s="13">
        <f t="shared" si="21"/>
        <v>34246</v>
      </c>
      <c r="V86" s="13">
        <f t="shared" si="22"/>
        <v>34004</v>
      </c>
      <c r="W86" s="23">
        <f t="shared" si="23"/>
        <v>9.7538212840863844E-4</v>
      </c>
      <c r="X86" s="13">
        <f t="shared" si="24"/>
        <v>25591</v>
      </c>
      <c r="Y86" s="23">
        <f t="shared" si="25"/>
        <v>9.4688090968056318E-4</v>
      </c>
      <c r="Z86" s="13">
        <v>0</v>
      </c>
      <c r="AA86" s="13">
        <v>0</v>
      </c>
      <c r="AB86" s="13">
        <v>0</v>
      </c>
      <c r="AC86" s="13">
        <v>0</v>
      </c>
      <c r="AD86" s="13">
        <v>0</v>
      </c>
      <c r="AE86" s="13">
        <v>0</v>
      </c>
      <c r="AF86" s="13">
        <v>0</v>
      </c>
      <c r="AG86" s="13">
        <v>0</v>
      </c>
      <c r="AH86" s="13">
        <f t="shared" si="26"/>
        <v>0</v>
      </c>
      <c r="AI86" s="23">
        <f t="shared" si="27"/>
        <v>0</v>
      </c>
      <c r="AJ86" s="13">
        <v>0</v>
      </c>
      <c r="AK86" s="13">
        <v>0</v>
      </c>
      <c r="AL86" s="13">
        <v>0</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c r="BC86" s="13">
        <v>0</v>
      </c>
      <c r="BD86" s="13"/>
      <c r="BE86" s="13">
        <v>0</v>
      </c>
      <c r="BF86" s="13">
        <v>486</v>
      </c>
      <c r="BG86" s="13">
        <v>486</v>
      </c>
      <c r="BH86" s="13">
        <v>2310</v>
      </c>
      <c r="BI86" s="13">
        <v>364</v>
      </c>
      <c r="BJ86" s="13">
        <v>2674</v>
      </c>
      <c r="BK86" s="13"/>
      <c r="BL86" s="13">
        <v>0</v>
      </c>
      <c r="BM86" s="13">
        <v>0</v>
      </c>
      <c r="BN86" s="13">
        <v>390</v>
      </c>
      <c r="BO86" s="13">
        <v>0</v>
      </c>
      <c r="BP86" s="13">
        <v>1247</v>
      </c>
      <c r="BQ86" s="13">
        <v>4797</v>
      </c>
      <c r="BR86" s="13">
        <v>245</v>
      </c>
      <c r="BS86" s="13"/>
      <c r="BT86" s="13">
        <v>790</v>
      </c>
      <c r="BU86" s="13">
        <v>400</v>
      </c>
      <c r="BV86" s="13">
        <v>0</v>
      </c>
      <c r="BW86" s="13">
        <v>0</v>
      </c>
      <c r="BX86" s="13">
        <v>1195</v>
      </c>
      <c r="BY86" s="13">
        <v>5</v>
      </c>
      <c r="BZ86" s="13">
        <v>420</v>
      </c>
      <c r="CA86" s="13">
        <v>0</v>
      </c>
      <c r="CB86" s="13">
        <v>0</v>
      </c>
      <c r="CC86" s="13">
        <v>425</v>
      </c>
      <c r="CD86" s="13">
        <v>615</v>
      </c>
    </row>
    <row r="87" spans="1:82" x14ac:dyDescent="0.45">
      <c r="A87" t="s">
        <v>425</v>
      </c>
      <c r="B87" t="s">
        <v>426</v>
      </c>
      <c r="C87" s="13">
        <v>1020</v>
      </c>
      <c r="D87" s="13">
        <v>406</v>
      </c>
      <c r="E87" s="13">
        <v>55</v>
      </c>
      <c r="F87" s="13">
        <v>270</v>
      </c>
      <c r="G87" s="13">
        <f t="shared" si="17"/>
        <v>325</v>
      </c>
      <c r="H87" s="13">
        <v>0</v>
      </c>
      <c r="I87" s="13">
        <v>0</v>
      </c>
      <c r="J87" s="13">
        <v>123</v>
      </c>
      <c r="K87" s="13">
        <v>1874</v>
      </c>
      <c r="L87" s="13">
        <v>11309</v>
      </c>
      <c r="M87" s="23">
        <f t="shared" si="18"/>
        <v>6.3985579057043013E-4</v>
      </c>
      <c r="N87" s="13">
        <v>148</v>
      </c>
      <c r="O87" s="13">
        <v>5474</v>
      </c>
      <c r="P87" s="13">
        <v>58</v>
      </c>
      <c r="Q87" s="13">
        <v>2180</v>
      </c>
      <c r="R87" s="13">
        <v>21043</v>
      </c>
      <c r="S87" s="13">
        <f t="shared" si="19"/>
        <v>325</v>
      </c>
      <c r="T87" s="23">
        <f t="shared" si="20"/>
        <v>9.2221290235439533E-5</v>
      </c>
      <c r="U87" s="13">
        <f t="shared" si="21"/>
        <v>22917</v>
      </c>
      <c r="V87" s="13">
        <f t="shared" si="22"/>
        <v>22592</v>
      </c>
      <c r="W87" s="23">
        <f t="shared" si="23"/>
        <v>6.4803649702999523E-4</v>
      </c>
      <c r="X87" s="13">
        <f t="shared" si="24"/>
        <v>14880</v>
      </c>
      <c r="Y87" s="23">
        <f t="shared" si="25"/>
        <v>5.5056808784521047E-4</v>
      </c>
      <c r="Z87" s="13">
        <v>0</v>
      </c>
      <c r="AA87" s="13">
        <v>0</v>
      </c>
      <c r="AB87" s="13">
        <v>0</v>
      </c>
      <c r="AC87" s="13">
        <v>0</v>
      </c>
      <c r="AD87" s="13">
        <v>0</v>
      </c>
      <c r="AE87" s="13">
        <v>0</v>
      </c>
      <c r="AF87" s="13">
        <v>0</v>
      </c>
      <c r="AG87" s="13">
        <v>0</v>
      </c>
      <c r="AH87" s="13">
        <f t="shared" si="26"/>
        <v>0</v>
      </c>
      <c r="AI87" s="23">
        <f t="shared" si="27"/>
        <v>0</v>
      </c>
      <c r="AJ87" s="13">
        <v>0</v>
      </c>
      <c r="AK87" s="13">
        <v>0</v>
      </c>
      <c r="AL87" s="13">
        <v>0</v>
      </c>
      <c r="AM87" s="13">
        <v>93</v>
      </c>
      <c r="AN87" s="13">
        <v>0</v>
      </c>
      <c r="AO87" s="13">
        <v>0</v>
      </c>
      <c r="AP87" s="13">
        <v>52</v>
      </c>
      <c r="AQ87" s="13">
        <v>3</v>
      </c>
      <c r="AR87" s="13">
        <v>148</v>
      </c>
      <c r="AS87" s="13">
        <v>0</v>
      </c>
      <c r="AT87" s="13">
        <v>0</v>
      </c>
      <c r="AU87" s="13">
        <v>0</v>
      </c>
      <c r="AV87" s="13">
        <v>0</v>
      </c>
      <c r="AW87" s="13">
        <v>0</v>
      </c>
      <c r="AX87" s="13">
        <v>0</v>
      </c>
      <c r="AY87" s="13">
        <v>0</v>
      </c>
      <c r="AZ87" s="13">
        <v>0</v>
      </c>
      <c r="BA87" s="13">
        <v>0</v>
      </c>
      <c r="BB87" s="13"/>
      <c r="BC87" s="13">
        <v>0</v>
      </c>
      <c r="BD87" s="13"/>
      <c r="BE87" s="13">
        <v>0</v>
      </c>
      <c r="BF87" s="13">
        <v>418</v>
      </c>
      <c r="BG87" s="13">
        <v>418</v>
      </c>
      <c r="BH87" s="13">
        <v>2524</v>
      </c>
      <c r="BI87" s="13">
        <v>1036</v>
      </c>
      <c r="BJ87" s="13">
        <v>3560</v>
      </c>
      <c r="BK87" s="13"/>
      <c r="BL87" s="13">
        <v>0</v>
      </c>
      <c r="BM87" s="13">
        <v>260</v>
      </c>
      <c r="BN87" s="13">
        <v>0</v>
      </c>
      <c r="BO87" s="13">
        <v>0</v>
      </c>
      <c r="BP87" s="13">
        <v>1236</v>
      </c>
      <c r="BQ87" s="13">
        <v>5474</v>
      </c>
      <c r="BR87" s="13">
        <v>58</v>
      </c>
      <c r="BS87" s="13"/>
      <c r="BT87" s="13">
        <v>575</v>
      </c>
      <c r="BU87" s="13">
        <v>570</v>
      </c>
      <c r="BV87" s="13">
        <v>5</v>
      </c>
      <c r="BW87" s="13">
        <v>0</v>
      </c>
      <c r="BX87" s="13">
        <v>1150</v>
      </c>
      <c r="BY87" s="13">
        <v>0</v>
      </c>
      <c r="BZ87" s="13">
        <v>55</v>
      </c>
      <c r="CA87" s="13">
        <v>0</v>
      </c>
      <c r="CB87" s="13">
        <v>0</v>
      </c>
      <c r="CC87" s="13">
        <v>60</v>
      </c>
      <c r="CD87" s="13">
        <v>240</v>
      </c>
    </row>
    <row r="88" spans="1:82" x14ac:dyDescent="0.45">
      <c r="A88" t="s">
        <v>423</v>
      </c>
      <c r="B88" t="s">
        <v>424</v>
      </c>
      <c r="C88" s="13">
        <v>4380</v>
      </c>
      <c r="D88" s="13">
        <v>150</v>
      </c>
      <c r="E88" s="13">
        <v>328</v>
      </c>
      <c r="F88" s="13">
        <v>0</v>
      </c>
      <c r="G88" s="13">
        <f t="shared" si="17"/>
        <v>328</v>
      </c>
      <c r="H88" s="13">
        <v>0</v>
      </c>
      <c r="I88" s="13">
        <v>0</v>
      </c>
      <c r="J88" s="13">
        <v>158</v>
      </c>
      <c r="K88" s="13">
        <v>5016</v>
      </c>
      <c r="L88" s="13">
        <v>10758</v>
      </c>
      <c r="M88" s="23">
        <f t="shared" si="18"/>
        <v>6.0868057254900409E-4</v>
      </c>
      <c r="N88" s="13">
        <v>11</v>
      </c>
      <c r="O88" s="13">
        <v>2030</v>
      </c>
      <c r="P88" s="13">
        <v>1374</v>
      </c>
      <c r="Q88" s="13">
        <v>6600</v>
      </c>
      <c r="R88" s="13">
        <v>25789</v>
      </c>
      <c r="S88" s="13">
        <f t="shared" si="19"/>
        <v>339</v>
      </c>
      <c r="T88" s="23">
        <f t="shared" si="20"/>
        <v>9.619389966096616E-5</v>
      </c>
      <c r="U88" s="13">
        <f t="shared" si="21"/>
        <v>30805</v>
      </c>
      <c r="V88" s="13">
        <f t="shared" si="22"/>
        <v>30466</v>
      </c>
      <c r="W88" s="23">
        <f t="shared" si="23"/>
        <v>8.7389695106745025E-4</v>
      </c>
      <c r="X88" s="13">
        <f t="shared" si="24"/>
        <v>20462</v>
      </c>
      <c r="Y88" s="23">
        <f t="shared" si="25"/>
        <v>7.571051218742403E-4</v>
      </c>
      <c r="Z88" s="13">
        <v>0</v>
      </c>
      <c r="AA88" s="13">
        <v>0</v>
      </c>
      <c r="AB88" s="13">
        <v>0</v>
      </c>
      <c r="AC88" s="13">
        <v>0</v>
      </c>
      <c r="AD88" s="13">
        <v>0</v>
      </c>
      <c r="AE88" s="13">
        <v>11</v>
      </c>
      <c r="AF88" s="13">
        <v>0</v>
      </c>
      <c r="AG88" s="13">
        <v>0</v>
      </c>
      <c r="AH88" s="13">
        <f t="shared" si="26"/>
        <v>11</v>
      </c>
      <c r="AI88" s="23">
        <f t="shared" si="27"/>
        <v>6.3981461662308171E-6</v>
      </c>
      <c r="AJ88" s="13">
        <v>0</v>
      </c>
      <c r="AK88" s="13">
        <v>11</v>
      </c>
      <c r="AL88" s="13">
        <v>0</v>
      </c>
      <c r="AM88" s="13">
        <v>0</v>
      </c>
      <c r="AN88" s="13">
        <v>0</v>
      </c>
      <c r="AO88" s="13">
        <v>0</v>
      </c>
      <c r="AP88" s="13">
        <v>0</v>
      </c>
      <c r="AQ88" s="13">
        <v>0</v>
      </c>
      <c r="AR88" s="13">
        <v>11</v>
      </c>
      <c r="AS88" s="13">
        <v>0</v>
      </c>
      <c r="AT88" s="13">
        <v>0</v>
      </c>
      <c r="AU88" s="13">
        <v>0</v>
      </c>
      <c r="AV88" s="13">
        <v>0</v>
      </c>
      <c r="AW88" s="13">
        <v>0</v>
      </c>
      <c r="AX88" s="13">
        <v>0</v>
      </c>
      <c r="AY88" s="13">
        <v>0</v>
      </c>
      <c r="AZ88" s="13">
        <v>0</v>
      </c>
      <c r="BA88" s="13">
        <v>0</v>
      </c>
      <c r="BB88" s="13"/>
      <c r="BC88" s="13">
        <v>0</v>
      </c>
      <c r="BD88" s="13"/>
      <c r="BE88" s="13">
        <v>0</v>
      </c>
      <c r="BF88" s="13">
        <v>240</v>
      </c>
      <c r="BG88" s="13">
        <v>240</v>
      </c>
      <c r="BH88" s="13">
        <v>351</v>
      </c>
      <c r="BI88" s="13">
        <v>509</v>
      </c>
      <c r="BJ88" s="13">
        <v>860</v>
      </c>
      <c r="BK88" s="13"/>
      <c r="BL88" s="13">
        <v>0</v>
      </c>
      <c r="BM88" s="13">
        <v>0</v>
      </c>
      <c r="BN88" s="13">
        <v>0</v>
      </c>
      <c r="BO88" s="13">
        <v>0</v>
      </c>
      <c r="BP88" s="13">
        <v>930</v>
      </c>
      <c r="BQ88" s="13">
        <v>2030</v>
      </c>
      <c r="BR88" s="13">
        <v>1374</v>
      </c>
      <c r="BS88" s="13"/>
      <c r="BT88" s="13">
        <v>435</v>
      </c>
      <c r="BU88" s="13">
        <v>445</v>
      </c>
      <c r="BV88" s="13">
        <v>0</v>
      </c>
      <c r="BW88" s="13">
        <v>0</v>
      </c>
      <c r="BX88" s="13">
        <v>880</v>
      </c>
      <c r="BY88" s="13">
        <v>0</v>
      </c>
      <c r="BZ88" s="13">
        <v>305</v>
      </c>
      <c r="CA88" s="13">
        <v>0</v>
      </c>
      <c r="CB88" s="13">
        <v>0</v>
      </c>
      <c r="CC88" s="13">
        <v>305</v>
      </c>
      <c r="CD88" s="13">
        <v>450</v>
      </c>
    </row>
    <row r="89" spans="1:82" x14ac:dyDescent="0.45">
      <c r="A89" t="s">
        <v>491</v>
      </c>
      <c r="B89" t="s">
        <v>492</v>
      </c>
      <c r="C89" s="13">
        <v>5858</v>
      </c>
      <c r="D89" s="13">
        <v>654</v>
      </c>
      <c r="E89" s="13">
        <v>380</v>
      </c>
      <c r="F89" s="13">
        <v>0</v>
      </c>
      <c r="G89" s="13">
        <f t="shared" si="17"/>
        <v>380</v>
      </c>
      <c r="H89" s="13">
        <v>2114</v>
      </c>
      <c r="I89" s="13">
        <v>0</v>
      </c>
      <c r="J89" s="13">
        <v>2365</v>
      </c>
      <c r="K89" s="13">
        <v>11371</v>
      </c>
      <c r="L89" s="13">
        <v>77483</v>
      </c>
      <c r="M89" s="23">
        <f t="shared" si="18"/>
        <v>4.3839372376663398E-3</v>
      </c>
      <c r="N89" s="13">
        <v>811</v>
      </c>
      <c r="O89" s="13">
        <v>20454</v>
      </c>
      <c r="P89" s="13">
        <v>199</v>
      </c>
      <c r="Q89" s="13">
        <v>453</v>
      </c>
      <c r="R89" s="13">
        <v>110771</v>
      </c>
      <c r="S89" s="13">
        <f t="shared" si="19"/>
        <v>385</v>
      </c>
      <c r="T89" s="23">
        <f t="shared" si="20"/>
        <v>1.0924675920198222E-4</v>
      </c>
      <c r="U89" s="13">
        <f t="shared" si="21"/>
        <v>122142</v>
      </c>
      <c r="V89" s="13">
        <f t="shared" si="22"/>
        <v>121757</v>
      </c>
      <c r="W89" s="23">
        <f t="shared" si="23"/>
        <v>3.4925185804214384E-3</v>
      </c>
      <c r="X89" s="13">
        <f t="shared" si="24"/>
        <v>100651</v>
      </c>
      <c r="Y89" s="23">
        <f t="shared" si="25"/>
        <v>3.7241417076416851E-3</v>
      </c>
      <c r="Z89" s="13">
        <v>0</v>
      </c>
      <c r="AA89" s="13">
        <v>0</v>
      </c>
      <c r="AB89" s="13">
        <v>0</v>
      </c>
      <c r="AC89" s="13">
        <v>0</v>
      </c>
      <c r="AD89" s="13">
        <v>2</v>
      </c>
      <c r="AE89" s="13">
        <v>3</v>
      </c>
      <c r="AF89" s="13">
        <v>0</v>
      </c>
      <c r="AG89" s="13">
        <v>0</v>
      </c>
      <c r="AH89" s="13">
        <f t="shared" si="26"/>
        <v>5</v>
      </c>
      <c r="AI89" s="23">
        <f t="shared" si="27"/>
        <v>2.9082482573776441E-6</v>
      </c>
      <c r="AJ89" s="13">
        <v>0</v>
      </c>
      <c r="AK89" s="13">
        <v>5</v>
      </c>
      <c r="AL89" s="13">
        <v>120</v>
      </c>
      <c r="AM89" s="13">
        <v>0</v>
      </c>
      <c r="AN89" s="13">
        <v>378</v>
      </c>
      <c r="AO89" s="13">
        <v>0</v>
      </c>
      <c r="AP89" s="13">
        <v>0</v>
      </c>
      <c r="AQ89" s="13">
        <v>0</v>
      </c>
      <c r="AR89" s="13">
        <v>503</v>
      </c>
      <c r="AS89" s="13">
        <v>308</v>
      </c>
      <c r="AT89" s="13">
        <v>0</v>
      </c>
      <c r="AU89" s="13">
        <v>0</v>
      </c>
      <c r="AV89" s="13">
        <v>0</v>
      </c>
      <c r="AW89" s="13">
        <v>308</v>
      </c>
      <c r="AX89" s="13">
        <v>0</v>
      </c>
      <c r="AY89" s="13">
        <v>0</v>
      </c>
      <c r="AZ89" s="13">
        <v>0</v>
      </c>
      <c r="BA89" s="13">
        <v>0</v>
      </c>
      <c r="BB89" s="13"/>
      <c r="BC89" s="13">
        <v>0</v>
      </c>
      <c r="BD89" s="13"/>
      <c r="BE89" s="13">
        <v>1393</v>
      </c>
      <c r="BF89" s="13">
        <v>9464</v>
      </c>
      <c r="BG89" s="13">
        <v>10857</v>
      </c>
      <c r="BH89" s="13">
        <v>6463</v>
      </c>
      <c r="BI89" s="13">
        <v>1758</v>
      </c>
      <c r="BJ89" s="13">
        <v>8221</v>
      </c>
      <c r="BK89" s="13"/>
      <c r="BL89" s="13">
        <v>0</v>
      </c>
      <c r="BM89" s="13">
        <v>0</v>
      </c>
      <c r="BN89" s="13">
        <v>51</v>
      </c>
      <c r="BO89" s="13">
        <v>0</v>
      </c>
      <c r="BP89" s="13">
        <v>1325</v>
      </c>
      <c r="BQ89" s="13">
        <v>20454</v>
      </c>
      <c r="BR89" s="13">
        <v>199</v>
      </c>
      <c r="BS89" s="13"/>
      <c r="BT89" s="13">
        <v>6800</v>
      </c>
      <c r="BU89" s="13">
        <v>4220</v>
      </c>
      <c r="BV89" s="13">
        <v>40</v>
      </c>
      <c r="BW89" s="13">
        <v>0</v>
      </c>
      <c r="BX89" s="13">
        <v>11055</v>
      </c>
      <c r="BY89" s="13">
        <v>0</v>
      </c>
      <c r="BZ89" s="13">
        <v>1010</v>
      </c>
      <c r="CA89" s="13">
        <v>5</v>
      </c>
      <c r="CB89" s="13">
        <v>0</v>
      </c>
      <c r="CC89" s="13">
        <v>1015</v>
      </c>
      <c r="CD89" s="13">
        <v>1520</v>
      </c>
    </row>
    <row r="90" spans="1:82" x14ac:dyDescent="0.45">
      <c r="A90" t="s">
        <v>183</v>
      </c>
      <c r="B90" t="s">
        <v>184</v>
      </c>
      <c r="C90" s="13">
        <v>2909</v>
      </c>
      <c r="D90" s="13">
        <v>1737</v>
      </c>
      <c r="E90" s="13">
        <v>280</v>
      </c>
      <c r="F90" s="13">
        <v>0</v>
      </c>
      <c r="G90" s="13">
        <f t="shared" si="17"/>
        <v>280</v>
      </c>
      <c r="H90" s="13">
        <v>0</v>
      </c>
      <c r="I90" s="13">
        <v>26</v>
      </c>
      <c r="J90" s="13">
        <v>709</v>
      </c>
      <c r="K90" s="13">
        <v>5661</v>
      </c>
      <c r="L90" s="13">
        <v>46393</v>
      </c>
      <c r="M90" s="23">
        <f t="shared" si="18"/>
        <v>2.6248854621924098E-3</v>
      </c>
      <c r="N90" s="13">
        <v>375</v>
      </c>
      <c r="O90" s="13">
        <v>7053</v>
      </c>
      <c r="P90" s="13">
        <v>79</v>
      </c>
      <c r="Q90" s="13">
        <v>14</v>
      </c>
      <c r="R90" s="13">
        <v>59575</v>
      </c>
      <c r="S90" s="13">
        <f t="shared" si="19"/>
        <v>392</v>
      </c>
      <c r="T90" s="23">
        <f t="shared" si="20"/>
        <v>1.1123306391474554E-4</v>
      </c>
      <c r="U90" s="13">
        <f t="shared" si="21"/>
        <v>65236</v>
      </c>
      <c r="V90" s="13">
        <f t="shared" si="22"/>
        <v>64844</v>
      </c>
      <c r="W90" s="23">
        <f t="shared" si="23"/>
        <v>1.8600070207778422E-3</v>
      </c>
      <c r="X90" s="13">
        <f t="shared" si="24"/>
        <v>57698</v>
      </c>
      <c r="Y90" s="23">
        <f t="shared" si="25"/>
        <v>2.1348573610546341E-3</v>
      </c>
      <c r="Z90" s="13">
        <v>0</v>
      </c>
      <c r="AA90" s="13">
        <v>101</v>
      </c>
      <c r="AB90" s="13">
        <v>0</v>
      </c>
      <c r="AC90" s="13">
        <v>0</v>
      </c>
      <c r="AD90" s="13">
        <v>0</v>
      </c>
      <c r="AE90" s="13">
        <v>0</v>
      </c>
      <c r="AF90" s="13">
        <v>0</v>
      </c>
      <c r="AG90" s="13">
        <v>11</v>
      </c>
      <c r="AH90" s="13">
        <f t="shared" si="26"/>
        <v>112</v>
      </c>
      <c r="AI90" s="23">
        <f t="shared" si="27"/>
        <v>6.5144760965259228E-5</v>
      </c>
      <c r="AJ90" s="13">
        <v>0</v>
      </c>
      <c r="AK90" s="13">
        <v>112</v>
      </c>
      <c r="AL90" s="13">
        <v>2</v>
      </c>
      <c r="AM90" s="13">
        <v>28</v>
      </c>
      <c r="AN90" s="13">
        <v>143</v>
      </c>
      <c r="AO90" s="13">
        <v>12</v>
      </c>
      <c r="AP90" s="13">
        <v>4</v>
      </c>
      <c r="AQ90" s="13">
        <v>34</v>
      </c>
      <c r="AR90" s="13">
        <v>335</v>
      </c>
      <c r="AS90" s="13">
        <v>40</v>
      </c>
      <c r="AT90" s="13">
        <v>0</v>
      </c>
      <c r="AU90" s="13">
        <v>0</v>
      </c>
      <c r="AV90" s="13">
        <v>0</v>
      </c>
      <c r="AW90" s="13">
        <v>40</v>
      </c>
      <c r="AX90" s="13">
        <v>0</v>
      </c>
      <c r="AY90" s="13">
        <v>0</v>
      </c>
      <c r="AZ90" s="13">
        <v>0</v>
      </c>
      <c r="BA90" s="13">
        <v>0</v>
      </c>
      <c r="BB90" s="13"/>
      <c r="BC90" s="13">
        <v>0</v>
      </c>
      <c r="BD90" s="13"/>
      <c r="BE90" s="13">
        <v>0</v>
      </c>
      <c r="BF90" s="13">
        <v>45</v>
      </c>
      <c r="BG90" s="13">
        <v>45</v>
      </c>
      <c r="BH90" s="13">
        <v>2499</v>
      </c>
      <c r="BI90" s="13">
        <v>0</v>
      </c>
      <c r="BJ90" s="13">
        <v>2499</v>
      </c>
      <c r="BK90" s="13"/>
      <c r="BL90" s="13">
        <v>0</v>
      </c>
      <c r="BM90" s="13">
        <v>0</v>
      </c>
      <c r="BN90" s="13">
        <v>186</v>
      </c>
      <c r="BO90" s="13">
        <v>0</v>
      </c>
      <c r="BP90" s="13">
        <v>4323</v>
      </c>
      <c r="BQ90" s="13">
        <v>7053</v>
      </c>
      <c r="BR90" s="13">
        <v>79</v>
      </c>
      <c r="BS90" s="13"/>
      <c r="BT90" s="13">
        <v>5055</v>
      </c>
      <c r="BU90" s="13">
        <v>2525</v>
      </c>
      <c r="BV90" s="13">
        <v>15</v>
      </c>
      <c r="BW90" s="13">
        <v>0</v>
      </c>
      <c r="BX90" s="13">
        <v>7595</v>
      </c>
      <c r="BY90" s="13">
        <v>0</v>
      </c>
      <c r="BZ90" s="13">
        <v>485</v>
      </c>
      <c r="CA90" s="13">
        <v>0</v>
      </c>
      <c r="CB90" s="13">
        <v>0</v>
      </c>
      <c r="CC90" s="13">
        <v>485</v>
      </c>
      <c r="CD90" s="13">
        <v>1035</v>
      </c>
    </row>
    <row r="91" spans="1:82" x14ac:dyDescent="0.45">
      <c r="A91" t="s">
        <v>181</v>
      </c>
      <c r="B91" t="s">
        <v>182</v>
      </c>
      <c r="C91" s="13">
        <v>2346</v>
      </c>
      <c r="D91" s="13">
        <v>0</v>
      </c>
      <c r="E91" s="13">
        <v>386</v>
      </c>
      <c r="F91" s="13">
        <v>70</v>
      </c>
      <c r="G91" s="13">
        <f t="shared" si="17"/>
        <v>456</v>
      </c>
      <c r="H91" s="13">
        <v>4547</v>
      </c>
      <c r="I91" s="13">
        <v>0</v>
      </c>
      <c r="J91" s="13">
        <v>378</v>
      </c>
      <c r="K91" s="13">
        <v>7727</v>
      </c>
      <c r="L91" s="13">
        <v>48690</v>
      </c>
      <c r="M91" s="23">
        <f t="shared" si="18"/>
        <v>2.7548482131819121E-3</v>
      </c>
      <c r="N91" s="13">
        <v>226</v>
      </c>
      <c r="O91" s="13">
        <v>9435</v>
      </c>
      <c r="P91" s="13">
        <v>94</v>
      </c>
      <c r="Q91" s="13">
        <v>3</v>
      </c>
      <c r="R91" s="13">
        <v>66175</v>
      </c>
      <c r="S91" s="13">
        <f t="shared" si="19"/>
        <v>456</v>
      </c>
      <c r="T91" s="23">
        <f t="shared" si="20"/>
        <v>1.2939356414572438E-4</v>
      </c>
      <c r="U91" s="13">
        <f t="shared" si="21"/>
        <v>73902</v>
      </c>
      <c r="V91" s="13">
        <f t="shared" si="22"/>
        <v>73446</v>
      </c>
      <c r="W91" s="23">
        <f t="shared" si="23"/>
        <v>2.1067496707181761E-3</v>
      </c>
      <c r="X91" s="13">
        <f t="shared" si="24"/>
        <v>63914</v>
      </c>
      <c r="Y91" s="23">
        <f t="shared" si="25"/>
        <v>2.3648527396867461E-3</v>
      </c>
      <c r="Z91" s="13">
        <v>0</v>
      </c>
      <c r="AA91" s="13">
        <v>0</v>
      </c>
      <c r="AB91" s="13">
        <v>0</v>
      </c>
      <c r="AC91" s="13">
        <v>0</v>
      </c>
      <c r="AD91" s="13">
        <v>0</v>
      </c>
      <c r="AE91" s="13">
        <v>0</v>
      </c>
      <c r="AF91" s="13">
        <v>0</v>
      </c>
      <c r="AG91" s="13">
        <v>0</v>
      </c>
      <c r="AH91" s="13">
        <f t="shared" si="26"/>
        <v>0</v>
      </c>
      <c r="AI91" s="23">
        <f t="shared" si="27"/>
        <v>0</v>
      </c>
      <c r="AJ91" s="13">
        <v>0</v>
      </c>
      <c r="AK91" s="13">
        <v>0</v>
      </c>
      <c r="AL91" s="13">
        <v>0</v>
      </c>
      <c r="AM91" s="13">
        <v>10</v>
      </c>
      <c r="AN91" s="13">
        <v>48</v>
      </c>
      <c r="AO91" s="13">
        <v>0</v>
      </c>
      <c r="AP91" s="13">
        <v>0</v>
      </c>
      <c r="AQ91" s="13">
        <v>0</v>
      </c>
      <c r="AR91" s="13">
        <v>58</v>
      </c>
      <c r="AS91" s="13">
        <v>167</v>
      </c>
      <c r="AT91" s="13">
        <v>0</v>
      </c>
      <c r="AU91" s="13">
        <v>0</v>
      </c>
      <c r="AV91" s="13">
        <v>0</v>
      </c>
      <c r="AW91" s="13">
        <v>167</v>
      </c>
      <c r="AX91" s="13">
        <v>0</v>
      </c>
      <c r="AY91" s="13">
        <v>0</v>
      </c>
      <c r="AZ91" s="13">
        <v>1</v>
      </c>
      <c r="BA91" s="13">
        <v>1</v>
      </c>
      <c r="BB91" s="13"/>
      <c r="BC91" s="13">
        <v>0</v>
      </c>
      <c r="BD91" s="13"/>
      <c r="BE91" s="13">
        <v>0</v>
      </c>
      <c r="BF91" s="13">
        <v>723</v>
      </c>
      <c r="BG91" s="13">
        <v>723</v>
      </c>
      <c r="BH91" s="13">
        <v>5539</v>
      </c>
      <c r="BI91" s="13">
        <v>909</v>
      </c>
      <c r="BJ91" s="13">
        <v>6448</v>
      </c>
      <c r="BK91" s="13"/>
      <c r="BL91" s="13">
        <v>0</v>
      </c>
      <c r="BM91" s="13">
        <v>45</v>
      </c>
      <c r="BN91" s="13">
        <v>0</v>
      </c>
      <c r="BO91" s="13">
        <v>0</v>
      </c>
      <c r="BP91" s="13">
        <v>2219</v>
      </c>
      <c r="BQ91" s="13">
        <v>9435</v>
      </c>
      <c r="BR91" s="13">
        <v>94</v>
      </c>
      <c r="BS91" s="13"/>
      <c r="BT91" s="13">
        <v>4600</v>
      </c>
      <c r="BU91" s="13">
        <v>2000</v>
      </c>
      <c r="BV91" s="13">
        <v>15</v>
      </c>
      <c r="BW91" s="13">
        <v>0</v>
      </c>
      <c r="BX91" s="13">
        <v>6615</v>
      </c>
      <c r="BY91" s="13">
        <v>0</v>
      </c>
      <c r="BZ91" s="13">
        <v>305</v>
      </c>
      <c r="CA91" s="13">
        <v>60</v>
      </c>
      <c r="CB91" s="13">
        <v>0</v>
      </c>
      <c r="CC91" s="13">
        <v>365</v>
      </c>
      <c r="CD91" s="13">
        <v>840</v>
      </c>
    </row>
    <row r="92" spans="1:82" x14ac:dyDescent="0.45">
      <c r="A92" t="s">
        <v>227</v>
      </c>
      <c r="B92" t="s">
        <v>228</v>
      </c>
      <c r="C92" s="13">
        <v>4822</v>
      </c>
      <c r="D92" s="13">
        <v>535</v>
      </c>
      <c r="E92" s="13">
        <v>402</v>
      </c>
      <c r="F92" s="13">
        <v>4</v>
      </c>
      <c r="G92" s="13">
        <f t="shared" si="17"/>
        <v>406</v>
      </c>
      <c r="H92" s="13">
        <v>0</v>
      </c>
      <c r="I92" s="13">
        <v>0</v>
      </c>
      <c r="J92" s="13">
        <v>117</v>
      </c>
      <c r="K92" s="13">
        <v>5880</v>
      </c>
      <c r="L92" s="13">
        <v>15025</v>
      </c>
      <c r="M92" s="23">
        <f t="shared" si="18"/>
        <v>8.5010462935013816E-4</v>
      </c>
      <c r="N92" s="13">
        <v>409</v>
      </c>
      <c r="O92" s="13">
        <v>11930</v>
      </c>
      <c r="P92" s="13">
        <v>0</v>
      </c>
      <c r="Q92" s="13">
        <v>0</v>
      </c>
      <c r="R92" s="13">
        <v>33244</v>
      </c>
      <c r="S92" s="13">
        <f t="shared" si="19"/>
        <v>469</v>
      </c>
      <c r="T92" s="23">
        <f t="shared" si="20"/>
        <v>1.3308241575514198E-4</v>
      </c>
      <c r="U92" s="13">
        <f t="shared" si="21"/>
        <v>39124</v>
      </c>
      <c r="V92" s="13">
        <f t="shared" si="22"/>
        <v>38655</v>
      </c>
      <c r="W92" s="23">
        <f t="shared" si="23"/>
        <v>1.1087929706398046E-3</v>
      </c>
      <c r="X92" s="13">
        <f t="shared" si="24"/>
        <v>26725</v>
      </c>
      <c r="Y92" s="23">
        <f t="shared" si="25"/>
        <v>9.8883952605263769E-4</v>
      </c>
      <c r="Z92" s="13">
        <v>0</v>
      </c>
      <c r="AA92" s="13">
        <v>0</v>
      </c>
      <c r="AB92" s="13">
        <v>0</v>
      </c>
      <c r="AC92" s="13">
        <v>0</v>
      </c>
      <c r="AD92" s="13">
        <v>0</v>
      </c>
      <c r="AE92" s="13">
        <v>63</v>
      </c>
      <c r="AF92" s="13">
        <v>0</v>
      </c>
      <c r="AG92" s="13">
        <v>0</v>
      </c>
      <c r="AH92" s="13">
        <f t="shared" si="26"/>
        <v>63</v>
      </c>
      <c r="AI92" s="23">
        <f t="shared" si="27"/>
        <v>3.6643928042958319E-5</v>
      </c>
      <c r="AJ92" s="13">
        <v>0</v>
      </c>
      <c r="AK92" s="13">
        <v>63</v>
      </c>
      <c r="AL92" s="13">
        <v>16</v>
      </c>
      <c r="AM92" s="13">
        <v>53</v>
      </c>
      <c r="AN92" s="13">
        <v>211</v>
      </c>
      <c r="AO92" s="13">
        <v>0</v>
      </c>
      <c r="AP92" s="13">
        <v>57</v>
      </c>
      <c r="AQ92" s="13">
        <v>9</v>
      </c>
      <c r="AR92" s="13">
        <v>409</v>
      </c>
      <c r="AS92" s="13">
        <v>0</v>
      </c>
      <c r="AT92" s="13">
        <v>0</v>
      </c>
      <c r="AU92" s="13">
        <v>0</v>
      </c>
      <c r="AV92" s="13">
        <v>0</v>
      </c>
      <c r="AW92" s="13">
        <v>0</v>
      </c>
      <c r="AX92" s="13">
        <v>0</v>
      </c>
      <c r="AY92" s="13">
        <v>0</v>
      </c>
      <c r="AZ92" s="13">
        <v>0</v>
      </c>
      <c r="BA92" s="13">
        <v>0</v>
      </c>
      <c r="BB92" s="13"/>
      <c r="BC92" s="13">
        <v>0</v>
      </c>
      <c r="BD92" s="13"/>
      <c r="BE92" s="13">
        <v>0</v>
      </c>
      <c r="BF92" s="13">
        <v>446</v>
      </c>
      <c r="BG92" s="13">
        <v>446</v>
      </c>
      <c r="BH92" s="13">
        <v>1273</v>
      </c>
      <c r="BI92" s="13">
        <v>218</v>
      </c>
      <c r="BJ92" s="13">
        <v>1491</v>
      </c>
      <c r="BK92" s="13"/>
      <c r="BL92" s="13">
        <v>0</v>
      </c>
      <c r="BM92" s="13">
        <v>0</v>
      </c>
      <c r="BN92" s="13">
        <v>0</v>
      </c>
      <c r="BO92" s="13">
        <v>0</v>
      </c>
      <c r="BP92" s="13">
        <v>9993</v>
      </c>
      <c r="BQ92" s="13">
        <v>11930</v>
      </c>
      <c r="BR92" s="13">
        <v>0</v>
      </c>
      <c r="BS92" s="13"/>
      <c r="BT92" s="13">
        <v>545</v>
      </c>
      <c r="BU92" s="13">
        <v>535</v>
      </c>
      <c r="BV92" s="13">
        <v>5</v>
      </c>
      <c r="BW92" s="13">
        <v>0</v>
      </c>
      <c r="BX92" s="13">
        <v>1085</v>
      </c>
      <c r="BY92" s="13">
        <v>15</v>
      </c>
      <c r="BZ92" s="13">
        <v>735</v>
      </c>
      <c r="CA92" s="13">
        <v>15</v>
      </c>
      <c r="CB92" s="13">
        <v>0</v>
      </c>
      <c r="CC92" s="13">
        <v>765</v>
      </c>
      <c r="CD92" s="13">
        <v>895</v>
      </c>
    </row>
    <row r="93" spans="1:82" x14ac:dyDescent="0.45">
      <c r="A93" t="s">
        <v>121</v>
      </c>
      <c r="B93" t="s">
        <v>122</v>
      </c>
      <c r="C93" s="13">
        <v>2907</v>
      </c>
      <c r="D93" s="13">
        <v>0</v>
      </c>
      <c r="E93" s="13">
        <v>476</v>
      </c>
      <c r="F93" s="13">
        <v>0</v>
      </c>
      <c r="G93" s="13">
        <f t="shared" si="17"/>
        <v>476</v>
      </c>
      <c r="H93" s="13">
        <v>19394</v>
      </c>
      <c r="I93" s="13">
        <v>0</v>
      </c>
      <c r="J93" s="13">
        <v>1868</v>
      </c>
      <c r="K93" s="13">
        <v>24645</v>
      </c>
      <c r="L93" s="13">
        <v>54122</v>
      </c>
      <c r="M93" s="23">
        <f t="shared" si="18"/>
        <v>3.0621872046381481E-3</v>
      </c>
      <c r="N93" s="13">
        <v>444</v>
      </c>
      <c r="O93" s="13">
        <v>6747</v>
      </c>
      <c r="P93" s="13">
        <v>87</v>
      </c>
      <c r="Q93" s="13">
        <v>23</v>
      </c>
      <c r="R93" s="13">
        <v>86068</v>
      </c>
      <c r="S93" s="13">
        <f t="shared" si="19"/>
        <v>476</v>
      </c>
      <c r="T93" s="23">
        <f t="shared" si="20"/>
        <v>1.3506872046790529E-4</v>
      </c>
      <c r="U93" s="13">
        <f t="shared" si="21"/>
        <v>110713</v>
      </c>
      <c r="V93" s="13">
        <f t="shared" si="22"/>
        <v>110237</v>
      </c>
      <c r="W93" s="23">
        <f t="shared" si="23"/>
        <v>3.1620750408594012E-3</v>
      </c>
      <c r="X93" s="13">
        <f t="shared" si="24"/>
        <v>103380</v>
      </c>
      <c r="Y93" s="23">
        <f t="shared" si="25"/>
        <v>3.8251161909568453E-3</v>
      </c>
      <c r="Z93" s="13">
        <v>0</v>
      </c>
      <c r="AA93" s="13">
        <v>0</v>
      </c>
      <c r="AB93" s="13">
        <v>0</v>
      </c>
      <c r="AC93" s="13">
        <v>0</v>
      </c>
      <c r="AD93" s="13">
        <v>0</v>
      </c>
      <c r="AE93" s="13">
        <v>0</v>
      </c>
      <c r="AF93" s="13">
        <v>0</v>
      </c>
      <c r="AG93" s="13">
        <v>0</v>
      </c>
      <c r="AH93" s="13">
        <f t="shared" si="26"/>
        <v>0</v>
      </c>
      <c r="AI93" s="23">
        <f t="shared" si="27"/>
        <v>0</v>
      </c>
      <c r="AJ93" s="13">
        <v>0</v>
      </c>
      <c r="AK93" s="13">
        <v>0</v>
      </c>
      <c r="AL93" s="13">
        <v>17</v>
      </c>
      <c r="AM93" s="13">
        <v>0</v>
      </c>
      <c r="AN93" s="13">
        <v>87</v>
      </c>
      <c r="AO93" s="13">
        <v>0</v>
      </c>
      <c r="AP93" s="13">
        <v>155</v>
      </c>
      <c r="AQ93" s="13">
        <v>0</v>
      </c>
      <c r="AR93" s="13">
        <v>259</v>
      </c>
      <c r="AS93" s="13">
        <v>166</v>
      </c>
      <c r="AT93" s="13">
        <v>0</v>
      </c>
      <c r="AU93" s="13">
        <v>0</v>
      </c>
      <c r="AV93" s="13">
        <v>0</v>
      </c>
      <c r="AW93" s="13">
        <v>166</v>
      </c>
      <c r="AX93" s="13">
        <v>0</v>
      </c>
      <c r="AY93" s="13">
        <v>0</v>
      </c>
      <c r="AZ93" s="13">
        <v>19</v>
      </c>
      <c r="BA93" s="13">
        <v>19</v>
      </c>
      <c r="BB93" s="13"/>
      <c r="BC93" s="13">
        <v>410</v>
      </c>
      <c r="BD93" s="13"/>
      <c r="BE93" s="13">
        <v>0</v>
      </c>
      <c r="BF93" s="13">
        <v>1031</v>
      </c>
      <c r="BG93" s="13">
        <v>1441</v>
      </c>
      <c r="BH93" s="13">
        <v>1155</v>
      </c>
      <c r="BI93" s="13">
        <v>519</v>
      </c>
      <c r="BJ93" s="13">
        <v>1674</v>
      </c>
      <c r="BK93" s="13"/>
      <c r="BL93" s="13">
        <v>0</v>
      </c>
      <c r="BM93" s="13">
        <v>18</v>
      </c>
      <c r="BN93" s="13">
        <v>112</v>
      </c>
      <c r="BO93" s="13">
        <v>2</v>
      </c>
      <c r="BP93" s="13">
        <v>3500</v>
      </c>
      <c r="BQ93" s="13">
        <v>6747</v>
      </c>
      <c r="BR93" s="13">
        <v>87</v>
      </c>
      <c r="BS93" s="13"/>
      <c r="BT93" s="13">
        <v>4190</v>
      </c>
      <c r="BU93" s="13">
        <v>2755</v>
      </c>
      <c r="BV93" s="13">
        <v>5</v>
      </c>
      <c r="BW93" s="13">
        <v>0</v>
      </c>
      <c r="BX93" s="13">
        <v>6945</v>
      </c>
      <c r="BY93" s="13">
        <v>0</v>
      </c>
      <c r="BZ93" s="13">
        <v>335</v>
      </c>
      <c r="CA93" s="13">
        <v>30</v>
      </c>
      <c r="CB93" s="13">
        <v>0</v>
      </c>
      <c r="CC93" s="13">
        <v>365</v>
      </c>
      <c r="CD93" s="13">
        <v>650</v>
      </c>
    </row>
    <row r="94" spans="1:82" x14ac:dyDescent="0.45">
      <c r="A94" t="s">
        <v>443</v>
      </c>
      <c r="B94" t="s">
        <v>444</v>
      </c>
      <c r="C94" s="13">
        <v>2530</v>
      </c>
      <c r="D94" s="13">
        <v>465</v>
      </c>
      <c r="E94" s="13">
        <v>463</v>
      </c>
      <c r="F94" s="13">
        <v>0</v>
      </c>
      <c r="G94" s="13">
        <f t="shared" si="17"/>
        <v>463</v>
      </c>
      <c r="H94" s="13">
        <v>0</v>
      </c>
      <c r="I94" s="13">
        <v>0</v>
      </c>
      <c r="J94" s="13">
        <v>605</v>
      </c>
      <c r="K94" s="13">
        <v>4063</v>
      </c>
      <c r="L94" s="13">
        <v>37703</v>
      </c>
      <c r="M94" s="23">
        <f t="shared" si="18"/>
        <v>2.1332109710740939E-3</v>
      </c>
      <c r="N94" s="13">
        <v>415</v>
      </c>
      <c r="O94" s="13">
        <v>9593</v>
      </c>
      <c r="P94" s="13">
        <v>20</v>
      </c>
      <c r="Q94" s="13">
        <v>568</v>
      </c>
      <c r="R94" s="13">
        <v>52362</v>
      </c>
      <c r="S94" s="13">
        <f t="shared" si="19"/>
        <v>477</v>
      </c>
      <c r="T94" s="23">
        <f t="shared" si="20"/>
        <v>1.3535247828401432E-4</v>
      </c>
      <c r="U94" s="13">
        <f t="shared" si="21"/>
        <v>56425</v>
      </c>
      <c r="V94" s="13">
        <f t="shared" si="22"/>
        <v>55948</v>
      </c>
      <c r="W94" s="23">
        <f t="shared" si="23"/>
        <v>1.604831176338269E-3</v>
      </c>
      <c r="X94" s="13">
        <f t="shared" si="24"/>
        <v>45767</v>
      </c>
      <c r="Y94" s="23">
        <f t="shared" si="25"/>
        <v>1.69340387610294E-3</v>
      </c>
      <c r="Z94" s="13">
        <v>0</v>
      </c>
      <c r="AA94" s="13">
        <v>0</v>
      </c>
      <c r="AB94" s="13">
        <v>0</v>
      </c>
      <c r="AC94" s="13">
        <v>0</v>
      </c>
      <c r="AD94" s="13">
        <v>13</v>
      </c>
      <c r="AE94" s="13">
        <v>0</v>
      </c>
      <c r="AF94" s="13">
        <v>1</v>
      </c>
      <c r="AG94" s="13">
        <v>0</v>
      </c>
      <c r="AH94" s="13">
        <f t="shared" si="26"/>
        <v>14</v>
      </c>
      <c r="AI94" s="23">
        <f t="shared" si="27"/>
        <v>8.1430951206574035E-6</v>
      </c>
      <c r="AJ94" s="13">
        <v>0</v>
      </c>
      <c r="AK94" s="13">
        <v>14</v>
      </c>
      <c r="AL94" s="13">
        <v>11</v>
      </c>
      <c r="AM94" s="13">
        <v>16</v>
      </c>
      <c r="AN94" s="13">
        <v>24</v>
      </c>
      <c r="AO94" s="13">
        <v>0</v>
      </c>
      <c r="AP94" s="13">
        <v>211</v>
      </c>
      <c r="AQ94" s="13">
        <v>128</v>
      </c>
      <c r="AR94" s="13">
        <v>404</v>
      </c>
      <c r="AS94" s="13">
        <v>0</v>
      </c>
      <c r="AT94" s="13">
        <v>0</v>
      </c>
      <c r="AU94" s="13">
        <v>11</v>
      </c>
      <c r="AV94" s="13">
        <v>0</v>
      </c>
      <c r="AW94" s="13">
        <v>11</v>
      </c>
      <c r="AX94" s="13">
        <v>0</v>
      </c>
      <c r="AY94" s="13">
        <v>0</v>
      </c>
      <c r="AZ94" s="13">
        <v>0</v>
      </c>
      <c r="BA94" s="13">
        <v>0</v>
      </c>
      <c r="BB94" s="13"/>
      <c r="BC94" s="13">
        <v>370</v>
      </c>
      <c r="BD94" s="13"/>
      <c r="BE94" s="13">
        <v>204</v>
      </c>
      <c r="BF94" s="13">
        <v>0</v>
      </c>
      <c r="BG94" s="13">
        <v>574</v>
      </c>
      <c r="BH94" s="13">
        <v>3523</v>
      </c>
      <c r="BI94" s="13">
        <v>4146</v>
      </c>
      <c r="BJ94" s="13">
        <v>7669</v>
      </c>
      <c r="BK94" s="13"/>
      <c r="BL94" s="13">
        <v>0</v>
      </c>
      <c r="BM94" s="13">
        <v>0</v>
      </c>
      <c r="BN94" s="13">
        <v>0</v>
      </c>
      <c r="BO94" s="13">
        <v>0</v>
      </c>
      <c r="BP94" s="13">
        <v>1350</v>
      </c>
      <c r="BQ94" s="13">
        <v>9593</v>
      </c>
      <c r="BR94" s="13">
        <v>20</v>
      </c>
      <c r="BS94" s="13"/>
      <c r="BT94" s="13">
        <v>2980</v>
      </c>
      <c r="BU94" s="13">
        <v>2510</v>
      </c>
      <c r="BV94" s="13">
        <v>0</v>
      </c>
      <c r="BW94" s="13">
        <v>0</v>
      </c>
      <c r="BX94" s="13">
        <v>5490</v>
      </c>
      <c r="BY94" s="13">
        <v>25</v>
      </c>
      <c r="BZ94" s="13">
        <v>365</v>
      </c>
      <c r="CA94" s="13">
        <v>5</v>
      </c>
      <c r="CB94" s="13">
        <v>0</v>
      </c>
      <c r="CC94" s="13">
        <v>395</v>
      </c>
      <c r="CD94" s="13">
        <v>800</v>
      </c>
    </row>
    <row r="95" spans="1:82" x14ac:dyDescent="0.45">
      <c r="A95" t="s">
        <v>435</v>
      </c>
      <c r="B95" t="s">
        <v>436</v>
      </c>
      <c r="C95" s="13">
        <v>4471</v>
      </c>
      <c r="D95" s="13">
        <v>345</v>
      </c>
      <c r="E95" s="13">
        <v>330</v>
      </c>
      <c r="F95" s="13">
        <v>0</v>
      </c>
      <c r="G95" s="13">
        <f t="shared" si="17"/>
        <v>330</v>
      </c>
      <c r="H95" s="13">
        <v>0</v>
      </c>
      <c r="I95" s="13">
        <v>0</v>
      </c>
      <c r="J95" s="13">
        <v>501</v>
      </c>
      <c r="K95" s="13">
        <v>5647</v>
      </c>
      <c r="L95" s="13">
        <v>11081</v>
      </c>
      <c r="M95" s="23">
        <f t="shared" si="18"/>
        <v>6.269557003546676E-4</v>
      </c>
      <c r="N95" s="13">
        <v>343</v>
      </c>
      <c r="O95" s="13">
        <v>2381</v>
      </c>
      <c r="P95" s="13">
        <v>992</v>
      </c>
      <c r="Q95" s="13">
        <v>3737</v>
      </c>
      <c r="R95" s="13">
        <v>24181</v>
      </c>
      <c r="S95" s="13">
        <f t="shared" si="19"/>
        <v>531</v>
      </c>
      <c r="T95" s="23">
        <f t="shared" si="20"/>
        <v>1.5067540035390274E-4</v>
      </c>
      <c r="U95" s="13">
        <f t="shared" si="21"/>
        <v>29828</v>
      </c>
      <c r="V95" s="13">
        <f t="shared" si="22"/>
        <v>29297</v>
      </c>
      <c r="W95" s="23">
        <f t="shared" si="23"/>
        <v>8.4036496341571224E-4</v>
      </c>
      <c r="X95" s="13">
        <f t="shared" si="24"/>
        <v>22187</v>
      </c>
      <c r="Y95" s="23">
        <f t="shared" si="25"/>
        <v>8.2093105947726372E-4</v>
      </c>
      <c r="Z95" s="13">
        <v>0</v>
      </c>
      <c r="AA95" s="13">
        <v>0</v>
      </c>
      <c r="AB95" s="13">
        <v>0</v>
      </c>
      <c r="AC95" s="13">
        <v>0</v>
      </c>
      <c r="AD95" s="13">
        <v>0</v>
      </c>
      <c r="AE95" s="13">
        <v>201</v>
      </c>
      <c r="AF95" s="13">
        <v>0</v>
      </c>
      <c r="AG95" s="13">
        <v>0</v>
      </c>
      <c r="AH95" s="13">
        <f t="shared" si="26"/>
        <v>201</v>
      </c>
      <c r="AI95" s="23">
        <f t="shared" si="27"/>
        <v>1.169115799465813E-4</v>
      </c>
      <c r="AJ95" s="13">
        <v>0</v>
      </c>
      <c r="AK95" s="13">
        <v>201</v>
      </c>
      <c r="AL95" s="13">
        <v>0</v>
      </c>
      <c r="AM95" s="13">
        <v>0</v>
      </c>
      <c r="AN95" s="13">
        <v>5</v>
      </c>
      <c r="AO95" s="13">
        <v>0</v>
      </c>
      <c r="AP95" s="13">
        <v>0</v>
      </c>
      <c r="AQ95" s="13">
        <v>0</v>
      </c>
      <c r="AR95" s="13">
        <v>206</v>
      </c>
      <c r="AS95" s="13">
        <v>137</v>
      </c>
      <c r="AT95" s="13">
        <v>0</v>
      </c>
      <c r="AU95" s="13">
        <v>0</v>
      </c>
      <c r="AV95" s="13">
        <v>0</v>
      </c>
      <c r="AW95" s="13">
        <v>137</v>
      </c>
      <c r="AX95" s="13">
        <v>0</v>
      </c>
      <c r="AY95" s="13">
        <v>0</v>
      </c>
      <c r="AZ95" s="13">
        <v>0</v>
      </c>
      <c r="BA95" s="13">
        <v>0</v>
      </c>
      <c r="BB95" s="13"/>
      <c r="BC95" s="13">
        <v>0</v>
      </c>
      <c r="BD95" s="13"/>
      <c r="BE95" s="13">
        <v>0</v>
      </c>
      <c r="BF95" s="13">
        <v>0</v>
      </c>
      <c r="BG95" s="13">
        <v>0</v>
      </c>
      <c r="BH95" s="13">
        <v>0</v>
      </c>
      <c r="BI95" s="13">
        <v>1104</v>
      </c>
      <c r="BJ95" s="13">
        <v>1104</v>
      </c>
      <c r="BK95" s="13"/>
      <c r="BL95" s="13">
        <v>0</v>
      </c>
      <c r="BM95" s="13">
        <v>0</v>
      </c>
      <c r="BN95" s="13">
        <v>0</v>
      </c>
      <c r="BO95" s="13">
        <v>0</v>
      </c>
      <c r="BP95" s="13">
        <v>1277</v>
      </c>
      <c r="BQ95" s="13">
        <v>2381</v>
      </c>
      <c r="BR95" s="13">
        <v>992</v>
      </c>
      <c r="BS95" s="13"/>
      <c r="BT95" s="13">
        <v>430</v>
      </c>
      <c r="BU95" s="13">
        <v>450</v>
      </c>
      <c r="BV95" s="13">
        <v>0</v>
      </c>
      <c r="BW95" s="13">
        <v>0</v>
      </c>
      <c r="BX95" s="13">
        <v>880</v>
      </c>
      <c r="BY95" s="13">
        <v>0</v>
      </c>
      <c r="BZ95" s="13">
        <v>325</v>
      </c>
      <c r="CA95" s="13">
        <v>0</v>
      </c>
      <c r="CB95" s="13">
        <v>0</v>
      </c>
      <c r="CC95" s="13">
        <v>325</v>
      </c>
      <c r="CD95" s="13">
        <v>500</v>
      </c>
    </row>
    <row r="96" spans="1:82" x14ac:dyDescent="0.45">
      <c r="A96" t="s">
        <v>503</v>
      </c>
      <c r="B96" t="s">
        <v>504</v>
      </c>
      <c r="C96" s="13">
        <v>1926</v>
      </c>
      <c r="D96" s="13">
        <v>919</v>
      </c>
      <c r="E96" s="13">
        <v>536</v>
      </c>
      <c r="F96" s="13">
        <v>0</v>
      </c>
      <c r="G96" s="13">
        <f t="shared" si="17"/>
        <v>536</v>
      </c>
      <c r="H96" s="13">
        <v>0</v>
      </c>
      <c r="I96" s="13">
        <v>0</v>
      </c>
      <c r="J96" s="13">
        <v>478</v>
      </c>
      <c r="K96" s="13">
        <v>3859</v>
      </c>
      <c r="L96" s="13">
        <v>54861</v>
      </c>
      <c r="M96" s="23">
        <f t="shared" si="18"/>
        <v>3.1039993391532733E-3</v>
      </c>
      <c r="N96" s="13">
        <v>196</v>
      </c>
      <c r="O96" s="13">
        <v>11009</v>
      </c>
      <c r="P96" s="13">
        <v>137</v>
      </c>
      <c r="Q96" s="13">
        <v>14</v>
      </c>
      <c r="R96" s="13">
        <v>70076</v>
      </c>
      <c r="S96" s="13">
        <f t="shared" si="19"/>
        <v>538</v>
      </c>
      <c r="T96" s="23">
        <f t="shared" si="20"/>
        <v>1.5266170506666606E-4</v>
      </c>
      <c r="U96" s="13">
        <f t="shared" si="21"/>
        <v>73935</v>
      </c>
      <c r="V96" s="13">
        <f t="shared" si="22"/>
        <v>73397</v>
      </c>
      <c r="W96" s="23">
        <f t="shared" si="23"/>
        <v>2.1053441383016361E-3</v>
      </c>
      <c r="X96" s="13">
        <f t="shared" si="24"/>
        <v>62237</v>
      </c>
      <c r="Y96" s="23">
        <f t="shared" si="25"/>
        <v>2.3028028281735459E-3</v>
      </c>
      <c r="Z96" s="13">
        <v>0</v>
      </c>
      <c r="AA96" s="13">
        <v>0</v>
      </c>
      <c r="AB96" s="13">
        <v>0</v>
      </c>
      <c r="AC96" s="13">
        <v>0</v>
      </c>
      <c r="AD96" s="13">
        <v>0</v>
      </c>
      <c r="AE96" s="13">
        <v>2</v>
      </c>
      <c r="AF96" s="13">
        <v>0</v>
      </c>
      <c r="AG96" s="13">
        <v>0</v>
      </c>
      <c r="AH96" s="13">
        <f t="shared" si="26"/>
        <v>2</v>
      </c>
      <c r="AI96" s="23">
        <f t="shared" si="27"/>
        <v>1.1632993029510576E-6</v>
      </c>
      <c r="AJ96" s="13">
        <v>9</v>
      </c>
      <c r="AK96" s="13">
        <v>11</v>
      </c>
      <c r="AL96" s="13">
        <v>0</v>
      </c>
      <c r="AM96" s="13">
        <v>28</v>
      </c>
      <c r="AN96" s="13">
        <v>22</v>
      </c>
      <c r="AO96" s="13">
        <v>0</v>
      </c>
      <c r="AP96" s="13">
        <v>0</v>
      </c>
      <c r="AQ96" s="13">
        <v>118</v>
      </c>
      <c r="AR96" s="13">
        <v>179</v>
      </c>
      <c r="AS96" s="13">
        <v>0</v>
      </c>
      <c r="AT96" s="13">
        <v>0</v>
      </c>
      <c r="AU96" s="13">
        <v>0</v>
      </c>
      <c r="AV96" s="13">
        <v>17</v>
      </c>
      <c r="AW96" s="13">
        <v>17</v>
      </c>
      <c r="AX96" s="13">
        <v>0</v>
      </c>
      <c r="AY96" s="13">
        <v>0</v>
      </c>
      <c r="AZ96" s="13">
        <v>0</v>
      </c>
      <c r="BA96" s="13">
        <v>0</v>
      </c>
      <c r="BB96" s="13"/>
      <c r="BC96" s="13">
        <v>387</v>
      </c>
      <c r="BD96" s="13"/>
      <c r="BE96" s="13">
        <v>28</v>
      </c>
      <c r="BF96" s="13">
        <v>428</v>
      </c>
      <c r="BG96" s="13">
        <v>843</v>
      </c>
      <c r="BH96" s="13">
        <v>8392</v>
      </c>
      <c r="BI96" s="13">
        <v>1118</v>
      </c>
      <c r="BJ96" s="13">
        <v>9510</v>
      </c>
      <c r="BK96" s="13"/>
      <c r="BL96" s="13">
        <v>0</v>
      </c>
      <c r="BM96" s="13">
        <v>0</v>
      </c>
      <c r="BN96" s="13">
        <v>40</v>
      </c>
      <c r="BO96" s="13">
        <v>0</v>
      </c>
      <c r="BP96" s="13">
        <v>616</v>
      </c>
      <c r="BQ96" s="13">
        <v>11009</v>
      </c>
      <c r="BR96" s="13">
        <v>137</v>
      </c>
      <c r="BS96" s="13"/>
      <c r="BT96" s="13">
        <v>4395</v>
      </c>
      <c r="BU96" s="13">
        <v>2220</v>
      </c>
      <c r="BV96" s="13">
        <v>5</v>
      </c>
      <c r="BW96" s="13">
        <v>0</v>
      </c>
      <c r="BX96" s="13">
        <v>6620</v>
      </c>
      <c r="BY96" s="13">
        <v>10</v>
      </c>
      <c r="BZ96" s="13">
        <v>355</v>
      </c>
      <c r="CA96" s="13">
        <v>15</v>
      </c>
      <c r="CB96" s="13">
        <v>0</v>
      </c>
      <c r="CC96" s="13">
        <v>380</v>
      </c>
      <c r="CD96" s="13">
        <v>865</v>
      </c>
    </row>
    <row r="97" spans="1:82" x14ac:dyDescent="0.45">
      <c r="A97" t="s">
        <v>143</v>
      </c>
      <c r="B97" t="s">
        <v>144</v>
      </c>
      <c r="C97" s="13">
        <v>3364</v>
      </c>
      <c r="D97" s="13">
        <v>0</v>
      </c>
      <c r="E97" s="13">
        <v>226</v>
      </c>
      <c r="F97" s="13">
        <v>348</v>
      </c>
      <c r="G97" s="13">
        <f t="shared" si="17"/>
        <v>574</v>
      </c>
      <c r="H97" s="13">
        <v>335</v>
      </c>
      <c r="I97" s="13">
        <v>0</v>
      </c>
      <c r="J97" s="13">
        <v>715</v>
      </c>
      <c r="K97" s="13">
        <v>4988</v>
      </c>
      <c r="L97" s="13">
        <v>43732</v>
      </c>
      <c r="M97" s="23">
        <f t="shared" si="18"/>
        <v>2.4743278303321291E-3</v>
      </c>
      <c r="N97" s="13">
        <v>589</v>
      </c>
      <c r="O97" s="13">
        <v>9005</v>
      </c>
      <c r="P97" s="13">
        <v>210</v>
      </c>
      <c r="Q97" s="13">
        <v>1</v>
      </c>
      <c r="R97" s="13">
        <v>58525</v>
      </c>
      <c r="S97" s="13">
        <f t="shared" si="19"/>
        <v>574</v>
      </c>
      <c r="T97" s="23">
        <f t="shared" si="20"/>
        <v>1.6287698644659168E-4</v>
      </c>
      <c r="U97" s="13">
        <f t="shared" si="21"/>
        <v>63513</v>
      </c>
      <c r="V97" s="13">
        <f t="shared" si="22"/>
        <v>62939</v>
      </c>
      <c r="W97" s="23">
        <f t="shared" si="23"/>
        <v>1.8053633625429741E-3</v>
      </c>
      <c r="X97" s="13">
        <f t="shared" si="24"/>
        <v>53723</v>
      </c>
      <c r="Y97" s="23">
        <f t="shared" si="25"/>
        <v>1.9877802004911451E-3</v>
      </c>
      <c r="Z97" s="13">
        <v>0</v>
      </c>
      <c r="AA97" s="13">
        <v>0</v>
      </c>
      <c r="AB97" s="13">
        <v>0</v>
      </c>
      <c r="AC97" s="13">
        <v>0</v>
      </c>
      <c r="AD97" s="13">
        <v>0</v>
      </c>
      <c r="AE97" s="13">
        <v>0</v>
      </c>
      <c r="AF97" s="13">
        <v>0</v>
      </c>
      <c r="AG97" s="13">
        <v>0</v>
      </c>
      <c r="AH97" s="13">
        <f t="shared" si="26"/>
        <v>0</v>
      </c>
      <c r="AI97" s="23">
        <f t="shared" si="27"/>
        <v>0</v>
      </c>
      <c r="AJ97" s="13">
        <v>0</v>
      </c>
      <c r="AK97" s="13">
        <v>0</v>
      </c>
      <c r="AL97" s="13">
        <v>0</v>
      </c>
      <c r="AM97" s="13">
        <v>71</v>
      </c>
      <c r="AN97" s="13">
        <v>25</v>
      </c>
      <c r="AO97" s="13">
        <v>0</v>
      </c>
      <c r="AP97" s="13">
        <v>6</v>
      </c>
      <c r="AQ97" s="13">
        <v>17</v>
      </c>
      <c r="AR97" s="13">
        <v>119</v>
      </c>
      <c r="AS97" s="13">
        <v>428</v>
      </c>
      <c r="AT97" s="13">
        <v>0</v>
      </c>
      <c r="AU97" s="13">
        <v>0</v>
      </c>
      <c r="AV97" s="13">
        <v>0</v>
      </c>
      <c r="AW97" s="13">
        <v>428</v>
      </c>
      <c r="AX97" s="13">
        <v>0</v>
      </c>
      <c r="AY97" s="13">
        <v>35</v>
      </c>
      <c r="AZ97" s="13">
        <v>7</v>
      </c>
      <c r="BA97" s="13">
        <v>42</v>
      </c>
      <c r="BB97" s="13"/>
      <c r="BC97" s="13">
        <v>0</v>
      </c>
      <c r="BD97" s="13"/>
      <c r="BE97" s="13">
        <v>0</v>
      </c>
      <c r="BF97" s="13">
        <v>0</v>
      </c>
      <c r="BG97" s="13">
        <v>0</v>
      </c>
      <c r="BH97" s="13">
        <v>3822</v>
      </c>
      <c r="BI97" s="13">
        <v>2543</v>
      </c>
      <c r="BJ97" s="13">
        <v>6365</v>
      </c>
      <c r="BK97" s="13"/>
      <c r="BL97" s="13">
        <v>0</v>
      </c>
      <c r="BM97" s="13">
        <v>0</v>
      </c>
      <c r="BN97" s="13">
        <v>0</v>
      </c>
      <c r="BO97" s="13">
        <v>0</v>
      </c>
      <c r="BP97" s="13">
        <v>2640</v>
      </c>
      <c r="BQ97" s="13">
        <v>9005</v>
      </c>
      <c r="BR97" s="13">
        <v>210</v>
      </c>
      <c r="BS97" s="13"/>
      <c r="BT97" s="13">
        <v>5770</v>
      </c>
      <c r="BU97" s="13">
        <v>5230</v>
      </c>
      <c r="BV97" s="13">
        <v>0</v>
      </c>
      <c r="BW97" s="13">
        <v>0</v>
      </c>
      <c r="BX97" s="13">
        <v>11005</v>
      </c>
      <c r="BY97" s="13">
        <v>0</v>
      </c>
      <c r="BZ97" s="13">
        <v>375</v>
      </c>
      <c r="CA97" s="13">
        <v>20</v>
      </c>
      <c r="CB97" s="13">
        <v>0</v>
      </c>
      <c r="CC97" s="13">
        <v>395</v>
      </c>
      <c r="CD97" s="13">
        <v>710</v>
      </c>
    </row>
    <row r="98" spans="1:82" x14ac:dyDescent="0.45">
      <c r="A98" t="s">
        <v>373</v>
      </c>
      <c r="B98" t="s">
        <v>374</v>
      </c>
      <c r="C98" s="13">
        <v>4316</v>
      </c>
      <c r="D98" s="13">
        <v>1204</v>
      </c>
      <c r="E98" s="13">
        <v>675</v>
      </c>
      <c r="F98" s="13">
        <v>0</v>
      </c>
      <c r="G98" s="13">
        <f t="shared" si="17"/>
        <v>675</v>
      </c>
      <c r="H98" s="13">
        <v>0</v>
      </c>
      <c r="I98" s="13">
        <v>122</v>
      </c>
      <c r="J98" s="13">
        <v>683</v>
      </c>
      <c r="K98" s="13">
        <v>7000</v>
      </c>
      <c r="L98" s="13">
        <v>99633</v>
      </c>
      <c r="M98" s="23">
        <f t="shared" si="18"/>
        <v>5.6371696862590557E-3</v>
      </c>
      <c r="N98" s="13">
        <v>1139</v>
      </c>
      <c r="O98" s="13">
        <v>16815</v>
      </c>
      <c r="P98" s="13">
        <v>400</v>
      </c>
      <c r="Q98" s="13">
        <v>440</v>
      </c>
      <c r="R98" s="13">
        <v>125427</v>
      </c>
      <c r="S98" s="13">
        <f t="shared" si="19"/>
        <v>679</v>
      </c>
      <c r="T98" s="23">
        <f t="shared" si="20"/>
        <v>1.9267155713804138E-4</v>
      </c>
      <c r="U98" s="13">
        <f t="shared" si="21"/>
        <v>132427</v>
      </c>
      <c r="V98" s="13">
        <f t="shared" si="22"/>
        <v>131748</v>
      </c>
      <c r="W98" s="23">
        <f t="shared" si="23"/>
        <v>3.7791037717204239E-3</v>
      </c>
      <c r="X98" s="13">
        <f t="shared" si="24"/>
        <v>114093</v>
      </c>
      <c r="Y98" s="23">
        <f t="shared" si="25"/>
        <v>4.2215030138792742E-3</v>
      </c>
      <c r="Z98" s="13">
        <v>0</v>
      </c>
      <c r="AA98" s="13">
        <v>0</v>
      </c>
      <c r="AB98" s="13">
        <v>0</v>
      </c>
      <c r="AC98" s="13">
        <v>0</v>
      </c>
      <c r="AD98" s="13">
        <v>4</v>
      </c>
      <c r="AE98" s="13">
        <v>0</v>
      </c>
      <c r="AF98" s="13">
        <v>0</v>
      </c>
      <c r="AG98" s="13">
        <v>0</v>
      </c>
      <c r="AH98" s="13">
        <f t="shared" si="26"/>
        <v>4</v>
      </c>
      <c r="AI98" s="23">
        <f t="shared" si="27"/>
        <v>2.3265986059021153E-6</v>
      </c>
      <c r="AJ98" s="13">
        <v>115</v>
      </c>
      <c r="AK98" s="13">
        <v>119</v>
      </c>
      <c r="AL98" s="13">
        <v>272</v>
      </c>
      <c r="AM98" s="13">
        <v>0</v>
      </c>
      <c r="AN98" s="13">
        <v>337</v>
      </c>
      <c r="AO98" s="13">
        <v>0</v>
      </c>
      <c r="AP98" s="13">
        <v>133</v>
      </c>
      <c r="AQ98" s="13">
        <v>39</v>
      </c>
      <c r="AR98" s="13">
        <v>900</v>
      </c>
      <c r="AS98" s="13">
        <v>181</v>
      </c>
      <c r="AT98" s="13">
        <v>0</v>
      </c>
      <c r="AU98" s="13">
        <v>0</v>
      </c>
      <c r="AV98" s="13">
        <v>58</v>
      </c>
      <c r="AW98" s="13">
        <v>239</v>
      </c>
      <c r="AX98" s="13">
        <v>0</v>
      </c>
      <c r="AY98" s="13">
        <v>0</v>
      </c>
      <c r="AZ98" s="13">
        <v>0</v>
      </c>
      <c r="BA98" s="13">
        <v>0</v>
      </c>
      <c r="BB98" s="13"/>
      <c r="BC98" s="13">
        <v>116</v>
      </c>
      <c r="BD98" s="13"/>
      <c r="BE98" s="13">
        <v>0</v>
      </c>
      <c r="BF98" s="13">
        <v>0</v>
      </c>
      <c r="BG98" s="13">
        <v>116</v>
      </c>
      <c r="BH98" s="13">
        <v>11320</v>
      </c>
      <c r="BI98" s="13">
        <v>1761</v>
      </c>
      <c r="BJ98" s="13">
        <v>13081</v>
      </c>
      <c r="BK98" s="13"/>
      <c r="BL98" s="13">
        <v>0</v>
      </c>
      <c r="BM98" s="13">
        <v>0</v>
      </c>
      <c r="BN98" s="13">
        <v>0</v>
      </c>
      <c r="BO98" s="13">
        <v>0</v>
      </c>
      <c r="BP98" s="13">
        <v>3618</v>
      </c>
      <c r="BQ98" s="13">
        <v>16815</v>
      </c>
      <c r="BR98" s="13">
        <v>400</v>
      </c>
      <c r="BS98" s="13"/>
      <c r="BT98" s="13">
        <v>7680</v>
      </c>
      <c r="BU98" s="13">
        <v>4300</v>
      </c>
      <c r="BV98" s="13">
        <v>0</v>
      </c>
      <c r="BW98" s="13">
        <v>0</v>
      </c>
      <c r="BX98" s="13">
        <v>11985</v>
      </c>
      <c r="BY98" s="13">
        <v>10</v>
      </c>
      <c r="BZ98" s="13">
        <v>825</v>
      </c>
      <c r="CA98" s="13">
        <v>0</v>
      </c>
      <c r="CB98" s="13">
        <v>0</v>
      </c>
      <c r="CC98" s="13">
        <v>835</v>
      </c>
      <c r="CD98" s="13">
        <v>1440</v>
      </c>
    </row>
    <row r="99" spans="1:82" x14ac:dyDescent="0.45">
      <c r="A99" t="s">
        <v>215</v>
      </c>
      <c r="B99" t="s">
        <v>216</v>
      </c>
      <c r="C99" s="13">
        <v>1498</v>
      </c>
      <c r="D99" s="13">
        <v>0</v>
      </c>
      <c r="E99" s="13">
        <v>0</v>
      </c>
      <c r="F99" s="13">
        <v>0</v>
      </c>
      <c r="G99" s="13">
        <f t="shared" si="17"/>
        <v>0</v>
      </c>
      <c r="H99" s="13">
        <v>3170</v>
      </c>
      <c r="I99" s="13">
        <v>0</v>
      </c>
      <c r="J99" s="13">
        <v>640</v>
      </c>
      <c r="K99" s="13">
        <v>5308</v>
      </c>
      <c r="L99" s="13">
        <v>6688</v>
      </c>
      <c r="M99" s="23">
        <f t="shared" si="18"/>
        <v>3.7840264632903322E-4</v>
      </c>
      <c r="N99" s="13">
        <v>836</v>
      </c>
      <c r="O99" s="13">
        <v>2649</v>
      </c>
      <c r="P99" s="13">
        <v>0</v>
      </c>
      <c r="Q99" s="13">
        <v>895</v>
      </c>
      <c r="R99" s="13">
        <v>16376</v>
      </c>
      <c r="S99" s="13">
        <f t="shared" si="19"/>
        <v>836</v>
      </c>
      <c r="T99" s="23">
        <f t="shared" si="20"/>
        <v>2.3722153426716138E-4</v>
      </c>
      <c r="U99" s="13">
        <f t="shared" si="21"/>
        <v>21684</v>
      </c>
      <c r="V99" s="13">
        <f t="shared" si="22"/>
        <v>20848</v>
      </c>
      <c r="W99" s="23">
        <f t="shared" si="23"/>
        <v>5.9801101673518688E-4</v>
      </c>
      <c r="X99" s="13">
        <f t="shared" si="24"/>
        <v>17304</v>
      </c>
      <c r="Y99" s="23">
        <f t="shared" si="25"/>
        <v>6.4025740538128505E-4</v>
      </c>
      <c r="Z99" s="13">
        <v>0</v>
      </c>
      <c r="AA99" s="13">
        <v>0</v>
      </c>
      <c r="AB99" s="13">
        <v>0</v>
      </c>
      <c r="AC99" s="13">
        <v>0</v>
      </c>
      <c r="AD99" s="13">
        <v>0</v>
      </c>
      <c r="AE99" s="13">
        <v>836</v>
      </c>
      <c r="AF99" s="13">
        <v>0</v>
      </c>
      <c r="AG99" s="13">
        <v>0</v>
      </c>
      <c r="AH99" s="13">
        <f t="shared" si="26"/>
        <v>836</v>
      </c>
      <c r="AI99" s="23">
        <f t="shared" si="27"/>
        <v>4.8625910863354211E-4</v>
      </c>
      <c r="AJ99" s="13">
        <v>0</v>
      </c>
      <c r="AK99" s="13">
        <v>836</v>
      </c>
      <c r="AL99" s="13">
        <v>0</v>
      </c>
      <c r="AM99" s="13">
        <v>0</v>
      </c>
      <c r="AN99" s="13">
        <v>0</v>
      </c>
      <c r="AO99" s="13">
        <v>0</v>
      </c>
      <c r="AP99" s="13">
        <v>0</v>
      </c>
      <c r="AQ99" s="13">
        <v>0</v>
      </c>
      <c r="AR99" s="13">
        <v>836</v>
      </c>
      <c r="AS99" s="13">
        <v>0</v>
      </c>
      <c r="AT99" s="13">
        <v>0</v>
      </c>
      <c r="AU99" s="13">
        <v>0</v>
      </c>
      <c r="AV99" s="13">
        <v>0</v>
      </c>
      <c r="AW99" s="13">
        <v>0</v>
      </c>
      <c r="AX99" s="13">
        <v>0</v>
      </c>
      <c r="AY99" s="13">
        <v>0</v>
      </c>
      <c r="AZ99" s="13">
        <v>0</v>
      </c>
      <c r="BA99" s="13">
        <v>0</v>
      </c>
      <c r="BB99" s="13"/>
      <c r="BC99" s="13">
        <v>198</v>
      </c>
      <c r="BD99" s="13"/>
      <c r="BE99" s="13">
        <v>150</v>
      </c>
      <c r="BF99" s="13">
        <v>110</v>
      </c>
      <c r="BG99" s="13">
        <v>458</v>
      </c>
      <c r="BH99" s="13">
        <v>0</v>
      </c>
      <c r="BI99" s="13">
        <v>0</v>
      </c>
      <c r="BJ99" s="13">
        <v>0</v>
      </c>
      <c r="BK99" s="13"/>
      <c r="BL99" s="13">
        <v>0</v>
      </c>
      <c r="BM99" s="13">
        <v>0</v>
      </c>
      <c r="BN99" s="13">
        <v>0</v>
      </c>
      <c r="BO99" s="13">
        <v>0</v>
      </c>
      <c r="BP99" s="13">
        <v>2191</v>
      </c>
      <c r="BQ99" s="13">
        <v>2649</v>
      </c>
      <c r="BR99" s="13">
        <v>0</v>
      </c>
      <c r="BS99" s="13"/>
      <c r="BT99" s="13">
        <v>135</v>
      </c>
      <c r="BU99" s="13">
        <v>160</v>
      </c>
      <c r="BV99" s="13">
        <v>0</v>
      </c>
      <c r="BW99" s="13">
        <v>0</v>
      </c>
      <c r="BX99" s="13">
        <v>300</v>
      </c>
      <c r="BY99" s="13">
        <v>0</v>
      </c>
      <c r="BZ99" s="13">
        <v>35</v>
      </c>
      <c r="CA99" s="13">
        <v>0</v>
      </c>
      <c r="CB99" s="13">
        <v>0</v>
      </c>
      <c r="CC99" s="13">
        <v>35</v>
      </c>
      <c r="CD99" s="13">
        <v>125</v>
      </c>
    </row>
    <row r="100" spans="1:82" x14ac:dyDescent="0.45">
      <c r="A100" t="s">
        <v>461</v>
      </c>
      <c r="B100" t="s">
        <v>462</v>
      </c>
      <c r="C100" s="13">
        <v>7527</v>
      </c>
      <c r="D100" s="13">
        <v>1816</v>
      </c>
      <c r="E100" s="13">
        <v>837</v>
      </c>
      <c r="F100" s="13">
        <v>0</v>
      </c>
      <c r="G100" s="13">
        <f t="shared" si="17"/>
        <v>837</v>
      </c>
      <c r="H100" s="13">
        <v>0</v>
      </c>
      <c r="I100" s="13">
        <v>0</v>
      </c>
      <c r="J100" s="13">
        <v>1870</v>
      </c>
      <c r="K100" s="13">
        <v>12050</v>
      </c>
      <c r="L100" s="13">
        <v>94248</v>
      </c>
      <c r="M100" s="23">
        <f t="shared" si="18"/>
        <v>5.3324899239262447E-3</v>
      </c>
      <c r="N100" s="13">
        <v>1401</v>
      </c>
      <c r="O100" s="13">
        <v>10750</v>
      </c>
      <c r="P100" s="13">
        <v>508</v>
      </c>
      <c r="Q100" s="13">
        <v>149</v>
      </c>
      <c r="R100" s="13">
        <v>119106</v>
      </c>
      <c r="S100" s="13">
        <f t="shared" si="19"/>
        <v>837</v>
      </c>
      <c r="T100" s="23">
        <f t="shared" si="20"/>
        <v>2.3750529208327044E-4</v>
      </c>
      <c r="U100" s="13">
        <f t="shared" si="21"/>
        <v>131156</v>
      </c>
      <c r="V100" s="13">
        <f t="shared" si="22"/>
        <v>130319</v>
      </c>
      <c r="W100" s="23">
        <f t="shared" si="23"/>
        <v>3.7381138569605151E-3</v>
      </c>
      <c r="X100" s="13">
        <f t="shared" si="24"/>
        <v>118912</v>
      </c>
      <c r="Y100" s="23">
        <f t="shared" si="25"/>
        <v>4.3998086331888215E-3</v>
      </c>
      <c r="Z100" s="13">
        <v>0</v>
      </c>
      <c r="AA100" s="13">
        <v>0</v>
      </c>
      <c r="AB100" s="13">
        <v>0</v>
      </c>
      <c r="AC100" s="13">
        <v>0</v>
      </c>
      <c r="AD100" s="13">
        <v>0</v>
      </c>
      <c r="AE100" s="13">
        <v>0</v>
      </c>
      <c r="AF100" s="13">
        <v>0</v>
      </c>
      <c r="AG100" s="13">
        <v>0</v>
      </c>
      <c r="AH100" s="13">
        <f t="shared" si="26"/>
        <v>0</v>
      </c>
      <c r="AI100" s="23">
        <f t="shared" si="27"/>
        <v>0</v>
      </c>
      <c r="AJ100" s="13">
        <v>0</v>
      </c>
      <c r="AK100" s="13">
        <v>0</v>
      </c>
      <c r="AL100" s="13">
        <v>188</v>
      </c>
      <c r="AM100" s="13">
        <v>0</v>
      </c>
      <c r="AN100" s="13">
        <v>728</v>
      </c>
      <c r="AO100" s="13">
        <v>0</v>
      </c>
      <c r="AP100" s="13">
        <v>56</v>
      </c>
      <c r="AQ100" s="13">
        <v>0</v>
      </c>
      <c r="AR100" s="13">
        <v>972</v>
      </c>
      <c r="AS100" s="13">
        <v>429</v>
      </c>
      <c r="AT100" s="13">
        <v>0</v>
      </c>
      <c r="AU100" s="13">
        <v>0</v>
      </c>
      <c r="AV100" s="13">
        <v>0</v>
      </c>
      <c r="AW100" s="13">
        <v>429</v>
      </c>
      <c r="AX100" s="13">
        <v>0</v>
      </c>
      <c r="AY100" s="13">
        <v>0</v>
      </c>
      <c r="AZ100" s="13">
        <v>0</v>
      </c>
      <c r="BA100" s="13">
        <v>0</v>
      </c>
      <c r="BB100" s="13"/>
      <c r="BC100" s="13">
        <v>1413</v>
      </c>
      <c r="BD100" s="13"/>
      <c r="BE100" s="13">
        <v>0</v>
      </c>
      <c r="BF100" s="13">
        <v>0</v>
      </c>
      <c r="BG100" s="13">
        <v>1413</v>
      </c>
      <c r="BH100" s="13">
        <v>5433</v>
      </c>
      <c r="BI100" s="13">
        <v>1280</v>
      </c>
      <c r="BJ100" s="13">
        <v>6713</v>
      </c>
      <c r="BK100" s="13"/>
      <c r="BL100" s="13">
        <v>0</v>
      </c>
      <c r="BM100" s="13">
        <v>69</v>
      </c>
      <c r="BN100" s="13">
        <v>0</v>
      </c>
      <c r="BO100" s="13">
        <v>0</v>
      </c>
      <c r="BP100" s="13">
        <v>2555</v>
      </c>
      <c r="BQ100" s="13">
        <v>10750</v>
      </c>
      <c r="BR100" s="13">
        <v>508</v>
      </c>
      <c r="BS100" s="13"/>
      <c r="BT100" s="13">
        <v>7275</v>
      </c>
      <c r="BU100" s="13">
        <v>7580</v>
      </c>
      <c r="BV100" s="13">
        <v>0</v>
      </c>
      <c r="BW100" s="13">
        <v>0</v>
      </c>
      <c r="BX100" s="13">
        <v>14855</v>
      </c>
      <c r="BY100" s="13">
        <v>15</v>
      </c>
      <c r="BZ100" s="13">
        <v>745</v>
      </c>
      <c r="CA100" s="13">
        <v>15</v>
      </c>
      <c r="CB100" s="13">
        <v>0</v>
      </c>
      <c r="CC100" s="13">
        <v>775</v>
      </c>
      <c r="CD100" s="13">
        <v>1450</v>
      </c>
    </row>
    <row r="101" spans="1:82" x14ac:dyDescent="0.45">
      <c r="A101" t="s">
        <v>159</v>
      </c>
      <c r="B101" t="s">
        <v>160</v>
      </c>
      <c r="C101" s="13">
        <v>1856</v>
      </c>
      <c r="D101" s="13">
        <v>81</v>
      </c>
      <c r="E101" s="13">
        <v>820</v>
      </c>
      <c r="F101" s="13">
        <v>0</v>
      </c>
      <c r="G101" s="13">
        <f t="shared" ref="G101:G132" si="28">E101+F101</f>
        <v>820</v>
      </c>
      <c r="H101" s="13">
        <v>0</v>
      </c>
      <c r="I101" s="13">
        <v>148</v>
      </c>
      <c r="J101" s="13">
        <v>797</v>
      </c>
      <c r="K101" s="13">
        <v>3702</v>
      </c>
      <c r="L101" s="13">
        <v>39901</v>
      </c>
      <c r="M101" s="23">
        <f t="shared" si="18"/>
        <v>2.2575723671014883E-3</v>
      </c>
      <c r="N101" s="13">
        <v>1307</v>
      </c>
      <c r="O101" s="13">
        <v>10576</v>
      </c>
      <c r="P101" s="13">
        <v>6</v>
      </c>
      <c r="Q101" s="13">
        <v>30</v>
      </c>
      <c r="R101" s="13">
        <v>55522</v>
      </c>
      <c r="S101" s="13">
        <f t="shared" ref="S101:S132" si="29">G101+AH101</f>
        <v>841</v>
      </c>
      <c r="T101" s="23">
        <f t="shared" si="20"/>
        <v>2.3864032334770661E-4</v>
      </c>
      <c r="U101" s="13">
        <f t="shared" ref="U101:U132" si="30">K101+R101</f>
        <v>59224</v>
      </c>
      <c r="V101" s="13">
        <f t="shared" ref="V101:V132" si="31">U101-S101</f>
        <v>58383</v>
      </c>
      <c r="W101" s="23">
        <f t="shared" si="23"/>
        <v>1.6746775321397935E-3</v>
      </c>
      <c r="X101" s="13">
        <f t="shared" ref="X101:X132" si="32">U101-S101-O101-P101-Q101</f>
        <v>47771</v>
      </c>
      <c r="Y101" s="23">
        <f t="shared" si="25"/>
        <v>1.7675529653530611E-3</v>
      </c>
      <c r="Z101" s="13">
        <v>0</v>
      </c>
      <c r="AA101" s="13">
        <v>0</v>
      </c>
      <c r="AB101" s="13">
        <v>0</v>
      </c>
      <c r="AC101" s="13">
        <v>12</v>
      </c>
      <c r="AD101" s="13">
        <v>5</v>
      </c>
      <c r="AE101" s="13">
        <v>4</v>
      </c>
      <c r="AF101" s="13">
        <v>0</v>
      </c>
      <c r="AG101" s="13">
        <v>0</v>
      </c>
      <c r="AH101" s="13">
        <f t="shared" ref="AH101:AH132" si="33">SUM(Z101:AG101)</f>
        <v>21</v>
      </c>
      <c r="AI101" s="23">
        <f t="shared" si="27"/>
        <v>1.2214642680986105E-5</v>
      </c>
      <c r="AJ101" s="13">
        <v>16</v>
      </c>
      <c r="AK101" s="13">
        <v>37</v>
      </c>
      <c r="AL101" s="13">
        <v>3</v>
      </c>
      <c r="AM101" s="13">
        <v>0</v>
      </c>
      <c r="AN101" s="13">
        <v>4</v>
      </c>
      <c r="AO101" s="13">
        <v>0</v>
      </c>
      <c r="AP101" s="13">
        <v>1222</v>
      </c>
      <c r="AQ101" s="13">
        <v>3</v>
      </c>
      <c r="AR101" s="13">
        <v>1269</v>
      </c>
      <c r="AS101" s="13">
        <v>0</v>
      </c>
      <c r="AT101" s="13">
        <v>0</v>
      </c>
      <c r="AU101" s="13">
        <v>0</v>
      </c>
      <c r="AV101" s="13">
        <v>0</v>
      </c>
      <c r="AW101" s="13">
        <v>0</v>
      </c>
      <c r="AX101" s="13">
        <v>0</v>
      </c>
      <c r="AY101" s="13">
        <v>0</v>
      </c>
      <c r="AZ101" s="13">
        <v>38</v>
      </c>
      <c r="BA101" s="13">
        <v>38</v>
      </c>
      <c r="BB101" s="13"/>
      <c r="BC101" s="13">
        <v>1378</v>
      </c>
      <c r="BD101" s="13"/>
      <c r="BE101" s="13">
        <v>131</v>
      </c>
      <c r="BF101" s="13">
        <v>588</v>
      </c>
      <c r="BG101" s="13">
        <v>2097</v>
      </c>
      <c r="BH101" s="13">
        <v>6631</v>
      </c>
      <c r="BI101" s="13">
        <v>619</v>
      </c>
      <c r="BJ101" s="13">
        <v>7250</v>
      </c>
      <c r="BK101" s="13"/>
      <c r="BL101" s="13">
        <v>2</v>
      </c>
      <c r="BM101" s="13">
        <v>0</v>
      </c>
      <c r="BN101" s="13">
        <v>251</v>
      </c>
      <c r="BO101" s="13">
        <v>0</v>
      </c>
      <c r="BP101" s="13">
        <v>976</v>
      </c>
      <c r="BQ101" s="13">
        <v>10576</v>
      </c>
      <c r="BR101" s="13">
        <v>6</v>
      </c>
      <c r="BS101" s="13"/>
      <c r="BT101" s="13">
        <v>3435</v>
      </c>
      <c r="BU101" s="13">
        <v>2035</v>
      </c>
      <c r="BV101" s="13">
        <v>0</v>
      </c>
      <c r="BW101" s="13">
        <v>0</v>
      </c>
      <c r="BX101" s="13">
        <v>5470</v>
      </c>
      <c r="BY101" s="13">
        <v>0</v>
      </c>
      <c r="BZ101" s="13">
        <v>520</v>
      </c>
      <c r="CA101" s="13">
        <v>0</v>
      </c>
      <c r="CB101" s="13">
        <v>0</v>
      </c>
      <c r="CC101" s="13">
        <v>520</v>
      </c>
      <c r="CD101" s="13">
        <v>920</v>
      </c>
    </row>
    <row r="102" spans="1:82" x14ac:dyDescent="0.45">
      <c r="A102" t="s">
        <v>221</v>
      </c>
      <c r="B102" t="s">
        <v>222</v>
      </c>
      <c r="C102" s="13">
        <v>3010</v>
      </c>
      <c r="D102" s="13">
        <v>1278</v>
      </c>
      <c r="E102" s="13">
        <v>775</v>
      </c>
      <c r="F102" s="13">
        <v>0</v>
      </c>
      <c r="G102" s="13">
        <f t="shared" si="28"/>
        <v>775</v>
      </c>
      <c r="H102" s="13">
        <v>125</v>
      </c>
      <c r="I102" s="13">
        <v>604</v>
      </c>
      <c r="J102" s="13">
        <v>1037</v>
      </c>
      <c r="K102" s="13">
        <v>6829</v>
      </c>
      <c r="L102" s="13">
        <v>62530</v>
      </c>
      <c r="M102" s="23">
        <f t="shared" si="18"/>
        <v>3.5379063210159161E-3</v>
      </c>
      <c r="N102" s="13">
        <v>1936</v>
      </c>
      <c r="O102" s="13">
        <v>11994</v>
      </c>
      <c r="P102" s="13">
        <v>410</v>
      </c>
      <c r="Q102" s="13">
        <v>65</v>
      </c>
      <c r="R102" s="13">
        <v>83764</v>
      </c>
      <c r="S102" s="13">
        <f t="shared" si="29"/>
        <v>843</v>
      </c>
      <c r="T102" s="23">
        <f t="shared" si="20"/>
        <v>2.3920783897992469E-4</v>
      </c>
      <c r="U102" s="13">
        <f t="shared" si="30"/>
        <v>90593</v>
      </c>
      <c r="V102" s="13">
        <f t="shared" si="31"/>
        <v>89750</v>
      </c>
      <c r="W102" s="23">
        <f t="shared" si="23"/>
        <v>2.5744190690705593E-3</v>
      </c>
      <c r="X102" s="13">
        <f t="shared" si="32"/>
        <v>77281</v>
      </c>
      <c r="Y102" s="23">
        <f t="shared" si="25"/>
        <v>2.8594390051589857E-3</v>
      </c>
      <c r="Z102" s="13">
        <v>0</v>
      </c>
      <c r="AA102" s="13">
        <v>0</v>
      </c>
      <c r="AB102" s="13">
        <v>8</v>
      </c>
      <c r="AC102" s="13">
        <v>0</v>
      </c>
      <c r="AD102" s="13">
        <v>60</v>
      </c>
      <c r="AE102" s="13">
        <v>0</v>
      </c>
      <c r="AF102" s="13">
        <v>0</v>
      </c>
      <c r="AG102" s="13">
        <v>0</v>
      </c>
      <c r="AH102" s="13">
        <f t="shared" si="33"/>
        <v>68</v>
      </c>
      <c r="AI102" s="23">
        <f t="shared" si="27"/>
        <v>3.955217630033596E-5</v>
      </c>
      <c r="AJ102" s="13">
        <v>0</v>
      </c>
      <c r="AK102" s="13">
        <v>68</v>
      </c>
      <c r="AL102" s="13">
        <v>41</v>
      </c>
      <c r="AM102" s="13">
        <v>0</v>
      </c>
      <c r="AN102" s="13">
        <v>592</v>
      </c>
      <c r="AO102" s="13">
        <v>3</v>
      </c>
      <c r="AP102" s="13">
        <v>54</v>
      </c>
      <c r="AQ102" s="13">
        <v>0</v>
      </c>
      <c r="AR102" s="13">
        <v>758</v>
      </c>
      <c r="AS102" s="13">
        <v>982</v>
      </c>
      <c r="AT102" s="13">
        <v>0</v>
      </c>
      <c r="AU102" s="13">
        <v>0</v>
      </c>
      <c r="AV102" s="13">
        <v>14</v>
      </c>
      <c r="AW102" s="13">
        <v>996</v>
      </c>
      <c r="AX102" s="13">
        <v>0</v>
      </c>
      <c r="AY102" s="13">
        <v>25</v>
      </c>
      <c r="AZ102" s="13">
        <v>157</v>
      </c>
      <c r="BA102" s="13">
        <v>182</v>
      </c>
      <c r="BB102" s="13"/>
      <c r="BC102" s="13">
        <v>0</v>
      </c>
      <c r="BD102" s="13"/>
      <c r="BE102" s="13">
        <v>0</v>
      </c>
      <c r="BF102" s="13">
        <v>1338</v>
      </c>
      <c r="BG102" s="13">
        <v>1338</v>
      </c>
      <c r="BH102" s="13">
        <v>4692</v>
      </c>
      <c r="BI102" s="13">
        <v>1200</v>
      </c>
      <c r="BJ102" s="13">
        <v>5892</v>
      </c>
      <c r="BK102" s="13"/>
      <c r="BL102" s="13">
        <v>0</v>
      </c>
      <c r="BM102" s="13">
        <v>1210</v>
      </c>
      <c r="BN102" s="13">
        <v>579</v>
      </c>
      <c r="BO102" s="13">
        <v>0</v>
      </c>
      <c r="BP102" s="13">
        <v>2975</v>
      </c>
      <c r="BQ102" s="13">
        <v>11994</v>
      </c>
      <c r="BR102" s="13">
        <v>410</v>
      </c>
      <c r="BS102" s="13"/>
      <c r="BT102" s="13">
        <v>4835</v>
      </c>
      <c r="BU102" s="13">
        <v>3405</v>
      </c>
      <c r="BV102" s="13">
        <v>20</v>
      </c>
      <c r="BW102" s="13">
        <v>0</v>
      </c>
      <c r="BX102" s="13">
        <v>8255</v>
      </c>
      <c r="BY102" s="13">
        <v>0</v>
      </c>
      <c r="BZ102" s="13">
        <v>605</v>
      </c>
      <c r="CA102" s="13">
        <v>5</v>
      </c>
      <c r="CB102" s="13">
        <v>0</v>
      </c>
      <c r="CC102" s="13">
        <v>610</v>
      </c>
      <c r="CD102" s="13">
        <v>1265</v>
      </c>
    </row>
    <row r="103" spans="1:82" x14ac:dyDescent="0.45">
      <c r="A103" t="s">
        <v>431</v>
      </c>
      <c r="B103" t="s">
        <v>432</v>
      </c>
      <c r="C103" s="13">
        <v>4827</v>
      </c>
      <c r="D103" s="13">
        <v>16</v>
      </c>
      <c r="E103" s="13">
        <v>663</v>
      </c>
      <c r="F103" s="13">
        <v>0</v>
      </c>
      <c r="G103" s="13">
        <f t="shared" si="28"/>
        <v>663</v>
      </c>
      <c r="H103" s="13">
        <v>0</v>
      </c>
      <c r="I103" s="13">
        <v>0</v>
      </c>
      <c r="J103" s="13">
        <v>497</v>
      </c>
      <c r="K103" s="13">
        <v>6003</v>
      </c>
      <c r="L103" s="13">
        <v>11795</v>
      </c>
      <c r="M103" s="23">
        <f t="shared" si="18"/>
        <v>6.6735335129350284E-4</v>
      </c>
      <c r="N103" s="13">
        <v>348</v>
      </c>
      <c r="O103" s="13">
        <v>538</v>
      </c>
      <c r="P103" s="13">
        <v>217</v>
      </c>
      <c r="Q103" s="13">
        <v>841</v>
      </c>
      <c r="R103" s="13">
        <v>19742</v>
      </c>
      <c r="S103" s="13">
        <f t="shared" si="29"/>
        <v>859</v>
      </c>
      <c r="T103" s="23">
        <f t="shared" si="20"/>
        <v>2.437479640376694E-4</v>
      </c>
      <c r="U103" s="13">
        <f t="shared" si="30"/>
        <v>25745</v>
      </c>
      <c r="V103" s="13">
        <f t="shared" si="31"/>
        <v>24886</v>
      </c>
      <c r="W103" s="23">
        <f t="shared" si="23"/>
        <v>7.1383836159208847E-4</v>
      </c>
      <c r="X103" s="13">
        <f t="shared" si="32"/>
        <v>23290</v>
      </c>
      <c r="Y103" s="23">
        <f t="shared" si="25"/>
        <v>8.617426589996607E-4</v>
      </c>
      <c r="Z103" s="13">
        <v>0</v>
      </c>
      <c r="AA103" s="13">
        <v>0</v>
      </c>
      <c r="AB103" s="13">
        <v>0</v>
      </c>
      <c r="AC103" s="13">
        <v>0</v>
      </c>
      <c r="AD103" s="13">
        <v>0</v>
      </c>
      <c r="AE103" s="13">
        <v>196</v>
      </c>
      <c r="AF103" s="13">
        <v>0</v>
      </c>
      <c r="AG103" s="13">
        <v>0</v>
      </c>
      <c r="AH103" s="13">
        <f t="shared" si="33"/>
        <v>196</v>
      </c>
      <c r="AI103" s="23">
        <f t="shared" si="27"/>
        <v>1.1400333168920365E-4</v>
      </c>
      <c r="AJ103" s="13">
        <v>54</v>
      </c>
      <c r="AK103" s="13">
        <v>250</v>
      </c>
      <c r="AL103" s="13">
        <v>88</v>
      </c>
      <c r="AM103" s="13">
        <v>0</v>
      </c>
      <c r="AN103" s="13">
        <v>3</v>
      </c>
      <c r="AO103" s="13">
        <v>0</v>
      </c>
      <c r="AP103" s="13">
        <v>1</v>
      </c>
      <c r="AQ103" s="13">
        <v>1</v>
      </c>
      <c r="AR103" s="13">
        <v>343</v>
      </c>
      <c r="AS103" s="13">
        <v>0</v>
      </c>
      <c r="AT103" s="13">
        <v>5</v>
      </c>
      <c r="AU103" s="13">
        <v>0</v>
      </c>
      <c r="AV103" s="13">
        <v>0</v>
      </c>
      <c r="AW103" s="13">
        <v>5</v>
      </c>
      <c r="AX103" s="13">
        <v>0</v>
      </c>
      <c r="AY103" s="13">
        <v>0</v>
      </c>
      <c r="AZ103" s="13">
        <v>0</v>
      </c>
      <c r="BA103" s="13">
        <v>0</v>
      </c>
      <c r="BB103" s="13"/>
      <c r="BC103" s="13">
        <v>0</v>
      </c>
      <c r="BD103" s="13"/>
      <c r="BE103" s="13">
        <v>0</v>
      </c>
      <c r="BF103" s="13">
        <v>0</v>
      </c>
      <c r="BG103" s="13">
        <v>0</v>
      </c>
      <c r="BH103" s="13">
        <v>0</v>
      </c>
      <c r="BI103" s="13">
        <v>95</v>
      </c>
      <c r="BJ103" s="13">
        <v>95</v>
      </c>
      <c r="BK103" s="13"/>
      <c r="BL103" s="13">
        <v>0</v>
      </c>
      <c r="BM103" s="13">
        <v>0</v>
      </c>
      <c r="BN103" s="13">
        <v>0</v>
      </c>
      <c r="BO103" s="13">
        <v>0</v>
      </c>
      <c r="BP103" s="13">
        <v>443</v>
      </c>
      <c r="BQ103" s="13">
        <v>538</v>
      </c>
      <c r="BR103" s="13">
        <v>217</v>
      </c>
      <c r="BS103" s="13"/>
      <c r="BT103" s="13">
        <v>715</v>
      </c>
      <c r="BU103" s="13">
        <v>335</v>
      </c>
      <c r="BV103" s="13">
        <v>5</v>
      </c>
      <c r="BW103" s="13">
        <v>0</v>
      </c>
      <c r="BX103" s="13">
        <v>1055</v>
      </c>
      <c r="BY103" s="13">
        <v>0</v>
      </c>
      <c r="BZ103" s="13">
        <v>85</v>
      </c>
      <c r="CA103" s="13">
        <v>0</v>
      </c>
      <c r="CB103" s="13">
        <v>0</v>
      </c>
      <c r="CC103" s="13">
        <v>85</v>
      </c>
      <c r="CD103" s="13">
        <v>180</v>
      </c>
    </row>
    <row r="104" spans="1:82" x14ac:dyDescent="0.45">
      <c r="A104" t="s">
        <v>211</v>
      </c>
      <c r="B104" t="s">
        <v>212</v>
      </c>
      <c r="C104" s="13">
        <v>2770</v>
      </c>
      <c r="D104" s="13">
        <v>0</v>
      </c>
      <c r="E104" s="13">
        <v>386</v>
      </c>
      <c r="F104" s="13">
        <v>0</v>
      </c>
      <c r="G104" s="13">
        <f t="shared" si="28"/>
        <v>386</v>
      </c>
      <c r="H104" s="13">
        <v>0</v>
      </c>
      <c r="I104" s="13">
        <v>0</v>
      </c>
      <c r="J104" s="13">
        <v>811</v>
      </c>
      <c r="K104" s="13">
        <v>3967</v>
      </c>
      <c r="L104" s="13">
        <v>53143</v>
      </c>
      <c r="M104" s="23">
        <f t="shared" si="18"/>
        <v>3.0067960277906417E-3</v>
      </c>
      <c r="N104" s="13">
        <v>1026</v>
      </c>
      <c r="O104" s="13">
        <v>6504</v>
      </c>
      <c r="P104" s="13">
        <v>188</v>
      </c>
      <c r="Q104" s="13">
        <v>0</v>
      </c>
      <c r="R104" s="13">
        <v>64828</v>
      </c>
      <c r="S104" s="13">
        <f t="shared" si="29"/>
        <v>871</v>
      </c>
      <c r="T104" s="23">
        <f t="shared" si="20"/>
        <v>2.4715305783097797E-4</v>
      </c>
      <c r="U104" s="13">
        <f t="shared" si="30"/>
        <v>68795</v>
      </c>
      <c r="V104" s="13">
        <f t="shared" si="31"/>
        <v>67924</v>
      </c>
      <c r="W104" s="23">
        <f t="shared" si="23"/>
        <v>1.948354772674637E-3</v>
      </c>
      <c r="X104" s="13">
        <f t="shared" si="32"/>
        <v>61232</v>
      </c>
      <c r="Y104" s="23">
        <f t="shared" si="25"/>
        <v>2.2656172819178716E-3</v>
      </c>
      <c r="Z104" s="13">
        <v>64</v>
      </c>
      <c r="AA104" s="13">
        <v>0</v>
      </c>
      <c r="AB104" s="13">
        <v>0</v>
      </c>
      <c r="AC104" s="13">
        <v>14</v>
      </c>
      <c r="AD104" s="13">
        <v>0</v>
      </c>
      <c r="AE104" s="13">
        <v>269</v>
      </c>
      <c r="AF104" s="13">
        <v>0</v>
      </c>
      <c r="AG104" s="13">
        <v>138</v>
      </c>
      <c r="AH104" s="13">
        <f t="shared" si="33"/>
        <v>485</v>
      </c>
      <c r="AI104" s="23">
        <f t="shared" si="27"/>
        <v>2.8210008096563147E-4</v>
      </c>
      <c r="AJ104" s="13">
        <v>0</v>
      </c>
      <c r="AK104" s="13">
        <v>485</v>
      </c>
      <c r="AL104" s="13">
        <v>0</v>
      </c>
      <c r="AM104" s="13">
        <v>56</v>
      </c>
      <c r="AN104" s="13">
        <v>62</v>
      </c>
      <c r="AO104" s="13">
        <v>0</v>
      </c>
      <c r="AP104" s="13">
        <v>0</v>
      </c>
      <c r="AQ104" s="13">
        <v>0</v>
      </c>
      <c r="AR104" s="13">
        <v>603</v>
      </c>
      <c r="AS104" s="13">
        <v>423</v>
      </c>
      <c r="AT104" s="13">
        <v>0</v>
      </c>
      <c r="AU104" s="13">
        <v>0</v>
      </c>
      <c r="AV104" s="13">
        <v>0</v>
      </c>
      <c r="AW104" s="13">
        <v>423</v>
      </c>
      <c r="AX104" s="13">
        <v>0</v>
      </c>
      <c r="AY104" s="13">
        <v>0</v>
      </c>
      <c r="AZ104" s="13">
        <v>0</v>
      </c>
      <c r="BA104" s="13">
        <v>0</v>
      </c>
      <c r="BB104" s="13"/>
      <c r="BC104" s="13">
        <v>0</v>
      </c>
      <c r="BD104" s="13"/>
      <c r="BE104" s="13">
        <v>2714</v>
      </c>
      <c r="BF104" s="13">
        <v>1685</v>
      </c>
      <c r="BG104" s="13">
        <v>4399</v>
      </c>
      <c r="BH104" s="13">
        <v>0</v>
      </c>
      <c r="BI104" s="13">
        <v>945</v>
      </c>
      <c r="BJ104" s="13">
        <v>945</v>
      </c>
      <c r="BK104" s="13"/>
      <c r="BL104" s="13">
        <v>0</v>
      </c>
      <c r="BM104" s="13">
        <v>0</v>
      </c>
      <c r="BN104" s="13">
        <v>978</v>
      </c>
      <c r="BO104" s="13">
        <v>0</v>
      </c>
      <c r="BP104" s="13">
        <v>182</v>
      </c>
      <c r="BQ104" s="13">
        <v>6504</v>
      </c>
      <c r="BR104" s="13">
        <v>188</v>
      </c>
      <c r="BS104" s="13"/>
      <c r="BT104" s="13">
        <v>3725</v>
      </c>
      <c r="BU104" s="13">
        <v>2655</v>
      </c>
      <c r="BV104" s="13">
        <v>45</v>
      </c>
      <c r="BW104" s="13">
        <v>0</v>
      </c>
      <c r="BX104" s="13">
        <v>6425</v>
      </c>
      <c r="BY104" s="13">
        <v>0</v>
      </c>
      <c r="BZ104" s="13">
        <v>285</v>
      </c>
      <c r="CA104" s="13">
        <v>25</v>
      </c>
      <c r="CB104" s="13">
        <v>0</v>
      </c>
      <c r="CC104" s="13">
        <v>310</v>
      </c>
      <c r="CD104" s="13">
        <v>525</v>
      </c>
    </row>
    <row r="105" spans="1:82" x14ac:dyDescent="0.45">
      <c r="A105" t="s">
        <v>429</v>
      </c>
      <c r="B105" t="s">
        <v>430</v>
      </c>
      <c r="C105" s="13">
        <v>4526</v>
      </c>
      <c r="D105" s="13">
        <v>716</v>
      </c>
      <c r="E105" s="13">
        <v>442</v>
      </c>
      <c r="F105" s="13">
        <v>369</v>
      </c>
      <c r="G105" s="13">
        <f t="shared" si="28"/>
        <v>811</v>
      </c>
      <c r="H105" s="13">
        <v>0</v>
      </c>
      <c r="I105" s="13">
        <v>0</v>
      </c>
      <c r="J105" s="13">
        <v>109</v>
      </c>
      <c r="K105" s="13">
        <v>6162</v>
      </c>
      <c r="L105" s="13">
        <v>12755</v>
      </c>
      <c r="M105" s="23">
        <f t="shared" si="18"/>
        <v>7.2166952062302904E-4</v>
      </c>
      <c r="N105" s="13">
        <v>438</v>
      </c>
      <c r="O105" s="13">
        <v>2169</v>
      </c>
      <c r="P105" s="13">
        <v>1804</v>
      </c>
      <c r="Q105" s="13">
        <v>8092</v>
      </c>
      <c r="R105" s="13">
        <v>31420</v>
      </c>
      <c r="S105" s="13">
        <f t="shared" si="29"/>
        <v>1100</v>
      </c>
      <c r="T105" s="23">
        <f t="shared" si="20"/>
        <v>3.1213359771994919E-4</v>
      </c>
      <c r="U105" s="13">
        <f t="shared" si="30"/>
        <v>37582</v>
      </c>
      <c r="V105" s="13">
        <f t="shared" si="31"/>
        <v>36482</v>
      </c>
      <c r="W105" s="23">
        <f t="shared" si="23"/>
        <v>1.0464619106165141E-3</v>
      </c>
      <c r="X105" s="13">
        <f t="shared" si="32"/>
        <v>24417</v>
      </c>
      <c r="Y105" s="23">
        <f t="shared" si="25"/>
        <v>9.0344227156696928E-4</v>
      </c>
      <c r="Z105" s="13">
        <v>0</v>
      </c>
      <c r="AA105" s="13">
        <v>0</v>
      </c>
      <c r="AB105" s="13">
        <v>0</v>
      </c>
      <c r="AC105" s="13">
        <v>0</v>
      </c>
      <c r="AD105" s="13">
        <v>4</v>
      </c>
      <c r="AE105" s="13">
        <v>285</v>
      </c>
      <c r="AF105" s="13">
        <v>0</v>
      </c>
      <c r="AG105" s="13">
        <v>0</v>
      </c>
      <c r="AH105" s="13">
        <f t="shared" si="33"/>
        <v>289</v>
      </c>
      <c r="AI105" s="23">
        <f t="shared" si="27"/>
        <v>1.6809674927642783E-4</v>
      </c>
      <c r="AJ105" s="13">
        <v>0</v>
      </c>
      <c r="AK105" s="13">
        <v>289</v>
      </c>
      <c r="AL105" s="13">
        <v>0</v>
      </c>
      <c r="AM105" s="13">
        <v>59</v>
      </c>
      <c r="AN105" s="13">
        <v>17</v>
      </c>
      <c r="AO105" s="13">
        <v>0</v>
      </c>
      <c r="AP105" s="13">
        <v>0</v>
      </c>
      <c r="AQ105" s="13">
        <v>0</v>
      </c>
      <c r="AR105" s="13">
        <v>365</v>
      </c>
      <c r="AS105" s="13">
        <v>73</v>
      </c>
      <c r="AT105" s="13">
        <v>0</v>
      </c>
      <c r="AU105" s="13">
        <v>0</v>
      </c>
      <c r="AV105" s="13">
        <v>0</v>
      </c>
      <c r="AW105" s="13">
        <v>73</v>
      </c>
      <c r="AX105" s="13">
        <v>0</v>
      </c>
      <c r="AY105" s="13">
        <v>0</v>
      </c>
      <c r="AZ105" s="13">
        <v>0</v>
      </c>
      <c r="BA105" s="13">
        <v>0</v>
      </c>
      <c r="BB105" s="13"/>
      <c r="BC105" s="13">
        <v>0</v>
      </c>
      <c r="BD105" s="13"/>
      <c r="BE105" s="13">
        <v>0</v>
      </c>
      <c r="BF105" s="13">
        <v>407</v>
      </c>
      <c r="BG105" s="13">
        <v>407</v>
      </c>
      <c r="BH105" s="13">
        <v>0</v>
      </c>
      <c r="BI105" s="13">
        <v>364</v>
      </c>
      <c r="BJ105" s="13">
        <v>364</v>
      </c>
      <c r="BK105" s="13"/>
      <c r="BL105" s="13">
        <v>0</v>
      </c>
      <c r="BM105" s="13">
        <v>0</v>
      </c>
      <c r="BN105" s="13">
        <v>227</v>
      </c>
      <c r="BO105" s="13">
        <v>0</v>
      </c>
      <c r="BP105" s="13">
        <v>1171</v>
      </c>
      <c r="BQ105" s="13">
        <v>2169</v>
      </c>
      <c r="BR105" s="13">
        <v>1804</v>
      </c>
      <c r="BS105" s="13"/>
      <c r="BT105" s="13">
        <v>415</v>
      </c>
      <c r="BU105" s="13">
        <v>410</v>
      </c>
      <c r="BV105" s="13">
        <v>0</v>
      </c>
      <c r="BW105" s="13">
        <v>0</v>
      </c>
      <c r="BX105" s="13">
        <v>825</v>
      </c>
      <c r="BY105" s="13">
        <v>0</v>
      </c>
      <c r="BZ105" s="13">
        <v>280</v>
      </c>
      <c r="CA105" s="13">
        <v>0</v>
      </c>
      <c r="CB105" s="13">
        <v>0</v>
      </c>
      <c r="CC105" s="13">
        <v>280</v>
      </c>
      <c r="CD105" s="13">
        <v>425</v>
      </c>
    </row>
    <row r="106" spans="1:82" x14ac:dyDescent="0.45">
      <c r="A106" t="s">
        <v>495</v>
      </c>
      <c r="B106" t="s">
        <v>496</v>
      </c>
      <c r="C106" s="13">
        <v>1685</v>
      </c>
      <c r="D106" s="13">
        <v>114</v>
      </c>
      <c r="E106" s="13">
        <v>829</v>
      </c>
      <c r="F106" s="13">
        <v>286</v>
      </c>
      <c r="G106" s="13">
        <f t="shared" si="28"/>
        <v>1115</v>
      </c>
      <c r="H106" s="13">
        <v>0</v>
      </c>
      <c r="I106" s="13">
        <v>0</v>
      </c>
      <c r="J106" s="13">
        <v>330</v>
      </c>
      <c r="K106" s="13">
        <v>3244</v>
      </c>
      <c r="L106" s="13">
        <v>61834</v>
      </c>
      <c r="M106" s="23">
        <f t="shared" si="18"/>
        <v>3.4985270982520094E-3</v>
      </c>
      <c r="N106" s="13">
        <v>514</v>
      </c>
      <c r="O106" s="13">
        <v>14714</v>
      </c>
      <c r="P106" s="13">
        <v>227</v>
      </c>
      <c r="Q106" s="13">
        <v>2</v>
      </c>
      <c r="R106" s="13">
        <v>80535</v>
      </c>
      <c r="S106" s="13">
        <f t="shared" si="29"/>
        <v>1126</v>
      </c>
      <c r="T106" s="23">
        <f t="shared" si="20"/>
        <v>3.1951130093878433E-4</v>
      </c>
      <c r="U106" s="13">
        <f t="shared" si="30"/>
        <v>83779</v>
      </c>
      <c r="V106" s="13">
        <f t="shared" si="31"/>
        <v>82653</v>
      </c>
      <c r="W106" s="23">
        <f t="shared" si="23"/>
        <v>2.3708463433525229E-3</v>
      </c>
      <c r="X106" s="13">
        <f t="shared" si="32"/>
        <v>67710</v>
      </c>
      <c r="Y106" s="23">
        <f t="shared" si="25"/>
        <v>2.5053068029569354E-3</v>
      </c>
      <c r="Z106" s="13">
        <v>0</v>
      </c>
      <c r="AA106" s="13">
        <v>0</v>
      </c>
      <c r="AB106" s="13">
        <v>0</v>
      </c>
      <c r="AC106" s="13">
        <v>0</v>
      </c>
      <c r="AD106" s="13">
        <v>5</v>
      </c>
      <c r="AE106" s="13">
        <v>6</v>
      </c>
      <c r="AF106" s="13">
        <v>0</v>
      </c>
      <c r="AG106" s="13">
        <v>0</v>
      </c>
      <c r="AH106" s="13">
        <f t="shared" si="33"/>
        <v>11</v>
      </c>
      <c r="AI106" s="23">
        <f t="shared" si="27"/>
        <v>6.3981461662308171E-6</v>
      </c>
      <c r="AJ106" s="13">
        <v>7</v>
      </c>
      <c r="AK106" s="13">
        <v>18</v>
      </c>
      <c r="AL106" s="13">
        <v>170</v>
      </c>
      <c r="AM106" s="13">
        <v>47</v>
      </c>
      <c r="AN106" s="13">
        <v>159</v>
      </c>
      <c r="AO106" s="13">
        <v>0</v>
      </c>
      <c r="AP106" s="13">
        <v>29</v>
      </c>
      <c r="AQ106" s="13">
        <v>9</v>
      </c>
      <c r="AR106" s="13">
        <v>432</v>
      </c>
      <c r="AS106" s="13">
        <v>0</v>
      </c>
      <c r="AT106" s="13">
        <v>0</v>
      </c>
      <c r="AU106" s="13">
        <v>5</v>
      </c>
      <c r="AV106" s="13">
        <v>3</v>
      </c>
      <c r="AW106" s="13">
        <v>8</v>
      </c>
      <c r="AX106" s="13">
        <v>0</v>
      </c>
      <c r="AY106" s="13">
        <v>66</v>
      </c>
      <c r="AZ106" s="13">
        <v>8</v>
      </c>
      <c r="BA106" s="13">
        <v>74</v>
      </c>
      <c r="BB106" s="13"/>
      <c r="BC106" s="13">
        <v>220</v>
      </c>
      <c r="BD106" s="13"/>
      <c r="BE106" s="13">
        <v>0</v>
      </c>
      <c r="BF106" s="13">
        <v>0</v>
      </c>
      <c r="BG106" s="13">
        <v>220</v>
      </c>
      <c r="BH106" s="13">
        <v>9938</v>
      </c>
      <c r="BI106" s="13">
        <v>2255</v>
      </c>
      <c r="BJ106" s="13">
        <v>12193</v>
      </c>
      <c r="BK106" s="13"/>
      <c r="BL106" s="13">
        <v>0</v>
      </c>
      <c r="BM106" s="13">
        <v>0</v>
      </c>
      <c r="BN106" s="13">
        <v>0</v>
      </c>
      <c r="BO106" s="13">
        <v>0</v>
      </c>
      <c r="BP106" s="13">
        <v>2301</v>
      </c>
      <c r="BQ106" s="13">
        <v>14714</v>
      </c>
      <c r="BR106" s="13">
        <v>227</v>
      </c>
      <c r="BS106" s="13"/>
      <c r="BT106" s="13">
        <v>5170</v>
      </c>
      <c r="BU106" s="13">
        <v>2580</v>
      </c>
      <c r="BV106" s="13">
        <v>20</v>
      </c>
      <c r="BW106" s="13">
        <v>0</v>
      </c>
      <c r="BX106" s="13">
        <v>7770</v>
      </c>
      <c r="BY106" s="13">
        <v>0</v>
      </c>
      <c r="BZ106" s="13">
        <v>710</v>
      </c>
      <c r="CA106" s="13">
        <v>0</v>
      </c>
      <c r="CB106" s="13">
        <v>0</v>
      </c>
      <c r="CC106" s="13">
        <v>710</v>
      </c>
      <c r="CD106" s="13">
        <v>1245</v>
      </c>
    </row>
    <row r="107" spans="1:82" x14ac:dyDescent="0.45">
      <c r="A107" t="s">
        <v>187</v>
      </c>
      <c r="B107" t="s">
        <v>188</v>
      </c>
      <c r="C107" s="13">
        <v>9416</v>
      </c>
      <c r="D107" s="13">
        <v>4956</v>
      </c>
      <c r="E107" s="13">
        <v>1007</v>
      </c>
      <c r="F107" s="13">
        <v>0</v>
      </c>
      <c r="G107" s="13">
        <f t="shared" si="28"/>
        <v>1007</v>
      </c>
      <c r="H107" s="13">
        <v>5841</v>
      </c>
      <c r="I107" s="13">
        <v>91</v>
      </c>
      <c r="J107" s="13">
        <v>900</v>
      </c>
      <c r="K107" s="13">
        <v>22211</v>
      </c>
      <c r="L107" s="13">
        <v>142899</v>
      </c>
      <c r="M107" s="23">
        <f t="shared" si="18"/>
        <v>8.0851315427291435E-3</v>
      </c>
      <c r="N107" s="13">
        <v>1774</v>
      </c>
      <c r="O107" s="13">
        <v>24647</v>
      </c>
      <c r="P107" s="13">
        <v>917</v>
      </c>
      <c r="Q107" s="13">
        <v>5</v>
      </c>
      <c r="R107" s="13">
        <v>192453</v>
      </c>
      <c r="S107" s="13">
        <f t="shared" si="29"/>
        <v>1160</v>
      </c>
      <c r="T107" s="23">
        <f t="shared" si="20"/>
        <v>3.2915906668649187E-4</v>
      </c>
      <c r="U107" s="13">
        <f t="shared" si="30"/>
        <v>214664</v>
      </c>
      <c r="V107" s="13">
        <f t="shared" si="31"/>
        <v>213504</v>
      </c>
      <c r="W107" s="23">
        <f t="shared" si="23"/>
        <v>6.1242202665497568E-3</v>
      </c>
      <c r="X107" s="13">
        <f t="shared" si="32"/>
        <v>187935</v>
      </c>
      <c r="Y107" s="23">
        <f t="shared" si="25"/>
        <v>6.9536971498111305E-3</v>
      </c>
      <c r="Z107" s="13">
        <v>0</v>
      </c>
      <c r="AA107" s="13">
        <v>0</v>
      </c>
      <c r="AB107" s="13">
        <v>23</v>
      </c>
      <c r="AC107" s="13">
        <v>0</v>
      </c>
      <c r="AD107" s="13">
        <v>125</v>
      </c>
      <c r="AE107" s="13">
        <v>1</v>
      </c>
      <c r="AF107" s="13">
        <v>4</v>
      </c>
      <c r="AG107" s="13">
        <v>0</v>
      </c>
      <c r="AH107" s="13">
        <f t="shared" si="33"/>
        <v>153</v>
      </c>
      <c r="AI107" s="23">
        <f t="shared" si="27"/>
        <v>8.8992396675755914E-5</v>
      </c>
      <c r="AJ107" s="13">
        <v>35</v>
      </c>
      <c r="AK107" s="13">
        <v>188</v>
      </c>
      <c r="AL107" s="13">
        <v>1</v>
      </c>
      <c r="AM107" s="13">
        <v>250</v>
      </c>
      <c r="AN107" s="13">
        <v>533</v>
      </c>
      <c r="AO107" s="13">
        <v>0</v>
      </c>
      <c r="AP107" s="13">
        <v>472</v>
      </c>
      <c r="AQ107" s="13">
        <v>128</v>
      </c>
      <c r="AR107" s="13">
        <v>1572</v>
      </c>
      <c r="AS107" s="13">
        <v>92</v>
      </c>
      <c r="AT107" s="13">
        <v>0</v>
      </c>
      <c r="AU107" s="13">
        <v>0</v>
      </c>
      <c r="AV107" s="13">
        <v>20</v>
      </c>
      <c r="AW107" s="13">
        <v>112</v>
      </c>
      <c r="AX107" s="13">
        <v>0</v>
      </c>
      <c r="AY107" s="13">
        <v>90</v>
      </c>
      <c r="AZ107" s="13">
        <v>0</v>
      </c>
      <c r="BA107" s="13">
        <v>90</v>
      </c>
      <c r="BB107" s="13"/>
      <c r="BC107" s="13">
        <v>3052</v>
      </c>
      <c r="BD107" s="13"/>
      <c r="BE107" s="13">
        <v>1698</v>
      </c>
      <c r="BF107" s="13">
        <v>358</v>
      </c>
      <c r="BG107" s="13">
        <v>5108</v>
      </c>
      <c r="BH107" s="13">
        <v>12789</v>
      </c>
      <c r="BI107" s="13">
        <v>1661</v>
      </c>
      <c r="BJ107" s="13">
        <v>14450</v>
      </c>
      <c r="BK107" s="13"/>
      <c r="BL107" s="13">
        <v>0</v>
      </c>
      <c r="BM107" s="13">
        <v>0</v>
      </c>
      <c r="BN107" s="13">
        <v>748</v>
      </c>
      <c r="BO107" s="13">
        <v>0</v>
      </c>
      <c r="BP107" s="13">
        <v>4341</v>
      </c>
      <c r="BQ107" s="13">
        <v>24647</v>
      </c>
      <c r="BR107" s="13">
        <v>917</v>
      </c>
      <c r="BS107" s="13"/>
      <c r="BT107" s="13">
        <v>11340</v>
      </c>
      <c r="BU107" s="13">
        <v>7810</v>
      </c>
      <c r="BV107" s="13">
        <v>0</v>
      </c>
      <c r="BW107" s="13">
        <v>0</v>
      </c>
      <c r="BX107" s="13">
        <v>19145</v>
      </c>
      <c r="BY107" s="13">
        <v>0</v>
      </c>
      <c r="BZ107" s="13">
        <v>1415</v>
      </c>
      <c r="CA107" s="13">
        <v>45</v>
      </c>
      <c r="CB107" s="13">
        <v>0</v>
      </c>
      <c r="CC107" s="13">
        <v>1460</v>
      </c>
      <c r="CD107" s="13">
        <v>2880</v>
      </c>
    </row>
    <row r="108" spans="1:82" x14ac:dyDescent="0.45">
      <c r="A108" t="s">
        <v>197</v>
      </c>
      <c r="B108" t="s">
        <v>198</v>
      </c>
      <c r="C108" s="13">
        <v>3981</v>
      </c>
      <c r="D108" s="13">
        <v>329</v>
      </c>
      <c r="E108" s="13">
        <v>1279</v>
      </c>
      <c r="F108" s="13">
        <v>61</v>
      </c>
      <c r="G108" s="13">
        <f t="shared" si="28"/>
        <v>1340</v>
      </c>
      <c r="H108" s="13">
        <v>0</v>
      </c>
      <c r="I108" s="13">
        <v>289</v>
      </c>
      <c r="J108" s="13">
        <v>0</v>
      </c>
      <c r="K108" s="13">
        <v>5939</v>
      </c>
      <c r="L108" s="13">
        <v>98809</v>
      </c>
      <c r="M108" s="23">
        <f t="shared" si="18"/>
        <v>5.5905483075845454E-3</v>
      </c>
      <c r="N108" s="13">
        <v>1435</v>
      </c>
      <c r="O108" s="13">
        <v>17251</v>
      </c>
      <c r="P108" s="13">
        <v>340</v>
      </c>
      <c r="Q108" s="13">
        <v>0</v>
      </c>
      <c r="R108" s="13">
        <v>123774</v>
      </c>
      <c r="S108" s="13">
        <f t="shared" si="29"/>
        <v>1340</v>
      </c>
      <c r="T108" s="23">
        <f t="shared" si="20"/>
        <v>3.8023547358611995E-4</v>
      </c>
      <c r="U108" s="13">
        <f t="shared" si="30"/>
        <v>129713</v>
      </c>
      <c r="V108" s="13">
        <f t="shared" si="31"/>
        <v>128373</v>
      </c>
      <c r="W108" s="23">
        <f t="shared" si="23"/>
        <v>3.6822941409893582E-3</v>
      </c>
      <c r="X108" s="13">
        <f t="shared" si="32"/>
        <v>110782</v>
      </c>
      <c r="Y108" s="23">
        <f t="shared" si="25"/>
        <v>4.0989942142250066E-3</v>
      </c>
      <c r="Z108" s="13">
        <v>0</v>
      </c>
      <c r="AA108" s="13">
        <v>0</v>
      </c>
      <c r="AB108" s="13">
        <v>0</v>
      </c>
      <c r="AC108" s="13">
        <v>0</v>
      </c>
      <c r="AD108" s="13">
        <v>0</v>
      </c>
      <c r="AE108" s="13">
        <v>0</v>
      </c>
      <c r="AF108" s="13">
        <v>0</v>
      </c>
      <c r="AG108" s="13">
        <v>0</v>
      </c>
      <c r="AH108" s="13">
        <f t="shared" si="33"/>
        <v>0</v>
      </c>
      <c r="AI108" s="23">
        <f t="shared" si="27"/>
        <v>0</v>
      </c>
      <c r="AJ108" s="13">
        <v>50</v>
      </c>
      <c r="AK108" s="13">
        <v>50</v>
      </c>
      <c r="AL108" s="13">
        <v>188</v>
      </c>
      <c r="AM108" s="13">
        <v>0</v>
      </c>
      <c r="AN108" s="13">
        <v>656</v>
      </c>
      <c r="AO108" s="13">
        <v>0</v>
      </c>
      <c r="AP108" s="13">
        <v>15</v>
      </c>
      <c r="AQ108" s="13">
        <v>19</v>
      </c>
      <c r="AR108" s="13">
        <v>928</v>
      </c>
      <c r="AS108" s="13">
        <v>475</v>
      </c>
      <c r="AT108" s="13">
        <v>1</v>
      </c>
      <c r="AU108" s="13">
        <v>13</v>
      </c>
      <c r="AV108" s="13">
        <v>6</v>
      </c>
      <c r="AW108" s="13">
        <v>495</v>
      </c>
      <c r="AX108" s="13">
        <v>0</v>
      </c>
      <c r="AY108" s="13">
        <v>0</v>
      </c>
      <c r="AZ108" s="13">
        <v>12</v>
      </c>
      <c r="BA108" s="13">
        <v>12</v>
      </c>
      <c r="BB108" s="13"/>
      <c r="BC108" s="13">
        <v>0</v>
      </c>
      <c r="BD108" s="13"/>
      <c r="BE108" s="13">
        <v>0</v>
      </c>
      <c r="BF108" s="13">
        <v>177</v>
      </c>
      <c r="BG108" s="13">
        <v>177</v>
      </c>
      <c r="BH108" s="13">
        <v>10945</v>
      </c>
      <c r="BI108" s="13">
        <v>1453</v>
      </c>
      <c r="BJ108" s="13">
        <v>12398</v>
      </c>
      <c r="BK108" s="13"/>
      <c r="BL108" s="13">
        <v>445</v>
      </c>
      <c r="BM108" s="13">
        <v>0</v>
      </c>
      <c r="BN108" s="13">
        <v>470</v>
      </c>
      <c r="BO108" s="13">
        <v>0</v>
      </c>
      <c r="BP108" s="13">
        <v>3761</v>
      </c>
      <c r="BQ108" s="13">
        <v>17251</v>
      </c>
      <c r="BR108" s="13">
        <v>340</v>
      </c>
      <c r="BS108" s="13"/>
      <c r="BT108" s="13">
        <v>9520</v>
      </c>
      <c r="BU108" s="13">
        <v>4315</v>
      </c>
      <c r="BV108" s="13">
        <v>0</v>
      </c>
      <c r="BW108" s="13">
        <v>0</v>
      </c>
      <c r="BX108" s="13">
        <v>13835</v>
      </c>
      <c r="BY108" s="13">
        <v>0</v>
      </c>
      <c r="BZ108" s="13">
        <v>1035</v>
      </c>
      <c r="CA108" s="13">
        <v>0</v>
      </c>
      <c r="CB108" s="13">
        <v>0</v>
      </c>
      <c r="CC108" s="13">
        <v>1040</v>
      </c>
      <c r="CD108" s="13">
        <v>2060</v>
      </c>
    </row>
    <row r="109" spans="1:82" x14ac:dyDescent="0.45">
      <c r="A109" t="s">
        <v>171</v>
      </c>
      <c r="B109" t="s">
        <v>172</v>
      </c>
      <c r="C109" s="13">
        <v>5145</v>
      </c>
      <c r="D109" s="13">
        <v>0</v>
      </c>
      <c r="E109" s="13">
        <v>0</v>
      </c>
      <c r="F109" s="13">
        <v>1399</v>
      </c>
      <c r="G109" s="13">
        <f t="shared" si="28"/>
        <v>1399</v>
      </c>
      <c r="H109" s="13">
        <v>0</v>
      </c>
      <c r="I109" s="13">
        <v>0</v>
      </c>
      <c r="J109" s="13">
        <v>1769</v>
      </c>
      <c r="K109" s="13">
        <v>8313</v>
      </c>
      <c r="L109" s="13">
        <v>14660</v>
      </c>
      <c r="M109" s="23">
        <f t="shared" si="18"/>
        <v>8.2945316913630789E-4</v>
      </c>
      <c r="N109" s="13">
        <v>0</v>
      </c>
      <c r="O109" s="13">
        <v>10</v>
      </c>
      <c r="P109" s="13">
        <v>0</v>
      </c>
      <c r="Q109" s="13">
        <v>0</v>
      </c>
      <c r="R109" s="13">
        <v>22983</v>
      </c>
      <c r="S109" s="13">
        <f t="shared" si="29"/>
        <v>1399</v>
      </c>
      <c r="T109" s="23">
        <f t="shared" si="20"/>
        <v>3.9697718473655355E-4</v>
      </c>
      <c r="U109" s="13">
        <f t="shared" si="30"/>
        <v>31296</v>
      </c>
      <c r="V109" s="13">
        <f t="shared" si="31"/>
        <v>29897</v>
      </c>
      <c r="W109" s="23">
        <f t="shared" si="23"/>
        <v>8.5757556443456838E-4</v>
      </c>
      <c r="X109" s="13">
        <f t="shared" si="32"/>
        <v>29887</v>
      </c>
      <c r="Y109" s="23">
        <f t="shared" si="25"/>
        <v>1.105835244719745E-3</v>
      </c>
      <c r="Z109" s="13">
        <v>0</v>
      </c>
      <c r="AA109" s="13">
        <v>0</v>
      </c>
      <c r="AB109" s="13">
        <v>0</v>
      </c>
      <c r="AC109" s="13">
        <v>0</v>
      </c>
      <c r="AD109" s="13">
        <v>0</v>
      </c>
      <c r="AE109" s="13">
        <v>0</v>
      </c>
      <c r="AF109" s="13">
        <v>0</v>
      </c>
      <c r="AG109" s="13">
        <v>0</v>
      </c>
      <c r="AH109" s="13">
        <f t="shared" si="33"/>
        <v>0</v>
      </c>
      <c r="AI109" s="23">
        <f t="shared" si="27"/>
        <v>0</v>
      </c>
      <c r="AJ109" s="13">
        <v>0</v>
      </c>
      <c r="AK109" s="13">
        <v>0</v>
      </c>
      <c r="AL109" s="13">
        <v>0</v>
      </c>
      <c r="AM109" s="13">
        <v>0</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c r="BC109" s="13">
        <v>0</v>
      </c>
      <c r="BD109" s="13"/>
      <c r="BE109" s="13">
        <v>0</v>
      </c>
      <c r="BF109" s="13">
        <v>0</v>
      </c>
      <c r="BG109" s="13">
        <v>0</v>
      </c>
      <c r="BH109" s="13">
        <v>0</v>
      </c>
      <c r="BI109" s="13">
        <v>0</v>
      </c>
      <c r="BJ109" s="13">
        <v>0</v>
      </c>
      <c r="BK109" s="13"/>
      <c r="BL109" s="13">
        <v>0</v>
      </c>
      <c r="BM109" s="13">
        <v>0</v>
      </c>
      <c r="BN109" s="13">
        <v>0</v>
      </c>
      <c r="BO109" s="13">
        <v>0</v>
      </c>
      <c r="BP109" s="13">
        <v>10</v>
      </c>
      <c r="BQ109" s="13">
        <v>10</v>
      </c>
      <c r="BR109" s="13">
        <v>0</v>
      </c>
      <c r="BS109" s="13"/>
      <c r="BT109" s="13">
        <v>970</v>
      </c>
      <c r="BU109" s="13">
        <v>535</v>
      </c>
      <c r="BV109" s="13">
        <v>5</v>
      </c>
      <c r="BW109" s="13">
        <v>0</v>
      </c>
      <c r="BX109" s="13">
        <v>1510</v>
      </c>
      <c r="BY109" s="13">
        <v>0</v>
      </c>
      <c r="BZ109" s="13">
        <v>310</v>
      </c>
      <c r="CA109" s="13">
        <v>0</v>
      </c>
      <c r="CB109" s="13">
        <v>0</v>
      </c>
      <c r="CC109" s="13">
        <v>310</v>
      </c>
      <c r="CD109" s="13">
        <v>615</v>
      </c>
    </row>
    <row r="110" spans="1:82" x14ac:dyDescent="0.45">
      <c r="A110" t="s">
        <v>499</v>
      </c>
      <c r="B110" t="s">
        <v>500</v>
      </c>
      <c r="C110" s="13">
        <v>3465</v>
      </c>
      <c r="D110" s="13">
        <v>533</v>
      </c>
      <c r="E110" s="13">
        <v>980</v>
      </c>
      <c r="F110" s="13">
        <v>412</v>
      </c>
      <c r="G110" s="13">
        <f t="shared" si="28"/>
        <v>1392</v>
      </c>
      <c r="H110" s="13">
        <v>37</v>
      </c>
      <c r="I110" s="13">
        <v>131</v>
      </c>
      <c r="J110" s="13">
        <v>914</v>
      </c>
      <c r="K110" s="13">
        <v>6472</v>
      </c>
      <c r="L110" s="13">
        <v>76969</v>
      </c>
      <c r="M110" s="23">
        <f t="shared" si="18"/>
        <v>4.3548554553378225E-3</v>
      </c>
      <c r="N110" s="13">
        <v>1230</v>
      </c>
      <c r="O110" s="13">
        <v>12000</v>
      </c>
      <c r="P110" s="13">
        <v>220</v>
      </c>
      <c r="Q110" s="13">
        <v>21</v>
      </c>
      <c r="R110" s="13">
        <v>96912</v>
      </c>
      <c r="S110" s="13">
        <f t="shared" si="29"/>
        <v>1431</v>
      </c>
      <c r="T110" s="23">
        <f t="shared" si="20"/>
        <v>4.0605743485204302E-4</v>
      </c>
      <c r="U110" s="13">
        <f t="shared" si="30"/>
        <v>103384</v>
      </c>
      <c r="V110" s="13">
        <f t="shared" si="31"/>
        <v>101953</v>
      </c>
      <c r="W110" s="23">
        <f t="shared" si="23"/>
        <v>2.9244540094590611E-3</v>
      </c>
      <c r="X110" s="13">
        <f t="shared" si="32"/>
        <v>89712</v>
      </c>
      <c r="Y110" s="23">
        <f t="shared" si="25"/>
        <v>3.3193927618796722E-3</v>
      </c>
      <c r="Z110" s="13">
        <v>3</v>
      </c>
      <c r="AA110" s="13">
        <v>0</v>
      </c>
      <c r="AB110" s="13">
        <v>32</v>
      </c>
      <c r="AC110" s="13">
        <v>0</v>
      </c>
      <c r="AD110" s="13">
        <v>0</v>
      </c>
      <c r="AE110" s="13">
        <v>4</v>
      </c>
      <c r="AF110" s="13">
        <v>0</v>
      </c>
      <c r="AG110" s="13">
        <v>0</v>
      </c>
      <c r="AH110" s="13">
        <f t="shared" si="33"/>
        <v>39</v>
      </c>
      <c r="AI110" s="23">
        <f t="shared" si="27"/>
        <v>2.2684336407545624E-5</v>
      </c>
      <c r="AJ110" s="13">
        <v>37</v>
      </c>
      <c r="AK110" s="13">
        <v>76</v>
      </c>
      <c r="AL110" s="13">
        <v>426</v>
      </c>
      <c r="AM110" s="13">
        <v>0</v>
      </c>
      <c r="AN110" s="13">
        <v>407</v>
      </c>
      <c r="AO110" s="13">
        <v>0</v>
      </c>
      <c r="AP110" s="13">
        <v>171</v>
      </c>
      <c r="AQ110" s="13">
        <v>-12</v>
      </c>
      <c r="AR110" s="13">
        <v>1068</v>
      </c>
      <c r="AS110" s="13">
        <v>144</v>
      </c>
      <c r="AT110" s="13">
        <v>18</v>
      </c>
      <c r="AU110" s="13">
        <v>0</v>
      </c>
      <c r="AV110" s="13">
        <v>0</v>
      </c>
      <c r="AW110" s="13">
        <v>162</v>
      </c>
      <c r="AX110" s="13">
        <v>0</v>
      </c>
      <c r="AY110" s="13">
        <v>0</v>
      </c>
      <c r="AZ110" s="13">
        <v>0</v>
      </c>
      <c r="BA110" s="13">
        <v>0</v>
      </c>
      <c r="BB110" s="13"/>
      <c r="BC110" s="13">
        <v>98</v>
      </c>
      <c r="BD110" s="13"/>
      <c r="BE110" s="13">
        <v>6</v>
      </c>
      <c r="BF110" s="13">
        <v>95</v>
      </c>
      <c r="BG110" s="13">
        <v>199</v>
      </c>
      <c r="BH110" s="13">
        <v>6803</v>
      </c>
      <c r="BI110" s="13">
        <v>1819</v>
      </c>
      <c r="BJ110" s="13">
        <v>8622</v>
      </c>
      <c r="BK110" s="13"/>
      <c r="BL110" s="13">
        <v>0</v>
      </c>
      <c r="BM110" s="13">
        <v>0</v>
      </c>
      <c r="BN110" s="13">
        <v>74</v>
      </c>
      <c r="BO110" s="13">
        <v>0</v>
      </c>
      <c r="BP110" s="13">
        <v>3105</v>
      </c>
      <c r="BQ110" s="13">
        <v>12000</v>
      </c>
      <c r="BR110" s="13">
        <v>220</v>
      </c>
      <c r="BS110" s="13"/>
      <c r="BT110" s="13">
        <v>7030</v>
      </c>
      <c r="BU110" s="13">
        <v>3050</v>
      </c>
      <c r="BV110" s="13">
        <v>0</v>
      </c>
      <c r="BW110" s="13">
        <v>0</v>
      </c>
      <c r="BX110" s="13">
        <v>10075</v>
      </c>
      <c r="BY110" s="13">
        <v>5</v>
      </c>
      <c r="BZ110" s="13">
        <v>950</v>
      </c>
      <c r="CA110" s="13">
        <v>10</v>
      </c>
      <c r="CB110" s="13">
        <v>0</v>
      </c>
      <c r="CC110" s="13">
        <v>965</v>
      </c>
      <c r="CD110" s="13">
        <v>2945</v>
      </c>
    </row>
    <row r="111" spans="1:82" x14ac:dyDescent="0.45">
      <c r="A111" t="s">
        <v>279</v>
      </c>
      <c r="B111" t="s">
        <v>280</v>
      </c>
      <c r="C111" s="13">
        <v>1646</v>
      </c>
      <c r="D111" s="13">
        <v>0</v>
      </c>
      <c r="E111" s="13">
        <v>1018</v>
      </c>
      <c r="F111" s="13">
        <v>413</v>
      </c>
      <c r="G111" s="13">
        <f t="shared" si="28"/>
        <v>1431</v>
      </c>
      <c r="H111" s="13">
        <v>0</v>
      </c>
      <c r="I111" s="13">
        <v>0</v>
      </c>
      <c r="J111" s="13">
        <v>0</v>
      </c>
      <c r="K111" s="13">
        <v>3077</v>
      </c>
      <c r="L111" s="13">
        <v>41820</v>
      </c>
      <c r="M111" s="23">
        <f t="shared" si="18"/>
        <v>2.3661481264174895E-3</v>
      </c>
      <c r="N111" s="13">
        <v>487</v>
      </c>
      <c r="O111" s="13">
        <v>6387</v>
      </c>
      <c r="P111" s="13">
        <v>131</v>
      </c>
      <c r="Q111" s="13">
        <v>396</v>
      </c>
      <c r="R111" s="13">
        <v>52298</v>
      </c>
      <c r="S111" s="13">
        <f t="shared" si="29"/>
        <v>1474</v>
      </c>
      <c r="T111" s="23">
        <f t="shared" si="20"/>
        <v>4.1825902094473193E-4</v>
      </c>
      <c r="U111" s="13">
        <f t="shared" si="30"/>
        <v>55375</v>
      </c>
      <c r="V111" s="13">
        <f t="shared" si="31"/>
        <v>53901</v>
      </c>
      <c r="W111" s="23">
        <f t="shared" si="23"/>
        <v>1.5461143425289383E-3</v>
      </c>
      <c r="X111" s="13">
        <f t="shared" si="32"/>
        <v>46987</v>
      </c>
      <c r="Y111" s="23">
        <f t="shared" si="25"/>
        <v>1.7385445392192811E-3</v>
      </c>
      <c r="Z111" s="13">
        <v>0</v>
      </c>
      <c r="AA111" s="13">
        <v>0</v>
      </c>
      <c r="AB111" s="13">
        <v>0</v>
      </c>
      <c r="AC111" s="13">
        <v>0</v>
      </c>
      <c r="AD111" s="13">
        <v>25</v>
      </c>
      <c r="AE111" s="13">
        <v>18</v>
      </c>
      <c r="AF111" s="13">
        <v>0</v>
      </c>
      <c r="AG111" s="13">
        <v>0</v>
      </c>
      <c r="AH111" s="13">
        <f t="shared" si="33"/>
        <v>43</v>
      </c>
      <c r="AI111" s="23">
        <f t="shared" si="27"/>
        <v>2.5010935013447739E-5</v>
      </c>
      <c r="AJ111" s="13">
        <v>0</v>
      </c>
      <c r="AK111" s="13">
        <v>43</v>
      </c>
      <c r="AL111" s="13">
        <v>79</v>
      </c>
      <c r="AM111" s="13">
        <v>2</v>
      </c>
      <c r="AN111" s="13">
        <v>23</v>
      </c>
      <c r="AO111" s="13">
        <v>0</v>
      </c>
      <c r="AP111" s="13">
        <v>228</v>
      </c>
      <c r="AQ111" s="13">
        <v>44</v>
      </c>
      <c r="AR111" s="13">
        <v>419</v>
      </c>
      <c r="AS111" s="13">
        <v>10</v>
      </c>
      <c r="AT111" s="13">
        <v>0</v>
      </c>
      <c r="AU111" s="13">
        <v>0</v>
      </c>
      <c r="AV111" s="13">
        <v>3</v>
      </c>
      <c r="AW111" s="13">
        <v>13</v>
      </c>
      <c r="AX111" s="13">
        <v>0</v>
      </c>
      <c r="AY111" s="13">
        <v>0</v>
      </c>
      <c r="AZ111" s="13">
        <v>55</v>
      </c>
      <c r="BA111" s="13">
        <v>55</v>
      </c>
      <c r="BB111" s="13"/>
      <c r="BC111" s="13">
        <v>0</v>
      </c>
      <c r="BD111" s="13"/>
      <c r="BE111" s="13">
        <v>0</v>
      </c>
      <c r="BF111" s="13">
        <v>0</v>
      </c>
      <c r="BG111" s="13">
        <v>0</v>
      </c>
      <c r="BH111" s="13">
        <v>4025</v>
      </c>
      <c r="BI111" s="13">
        <v>1565</v>
      </c>
      <c r="BJ111" s="13">
        <v>5590</v>
      </c>
      <c r="BK111" s="13"/>
      <c r="BL111" s="13">
        <v>0</v>
      </c>
      <c r="BM111" s="13">
        <v>0</v>
      </c>
      <c r="BN111" s="13">
        <v>0</v>
      </c>
      <c r="BO111" s="13">
        <v>0</v>
      </c>
      <c r="BP111" s="13">
        <v>797</v>
      </c>
      <c r="BQ111" s="13">
        <v>6387</v>
      </c>
      <c r="BR111" s="13">
        <v>131</v>
      </c>
      <c r="BS111" s="13"/>
      <c r="BT111" s="13">
        <v>3540</v>
      </c>
      <c r="BU111" s="13">
        <v>1550</v>
      </c>
      <c r="BV111" s="13">
        <v>10</v>
      </c>
      <c r="BW111" s="13">
        <v>0</v>
      </c>
      <c r="BX111" s="13">
        <v>5100</v>
      </c>
      <c r="BY111" s="13">
        <v>5</v>
      </c>
      <c r="BZ111" s="13">
        <v>300</v>
      </c>
      <c r="CA111" s="13">
        <v>0</v>
      </c>
      <c r="CB111" s="13">
        <v>0</v>
      </c>
      <c r="CC111" s="13">
        <v>305</v>
      </c>
      <c r="CD111" s="13">
        <v>700</v>
      </c>
    </row>
    <row r="112" spans="1:82" x14ac:dyDescent="0.45">
      <c r="A112" t="s">
        <v>229</v>
      </c>
      <c r="B112" t="s">
        <v>230</v>
      </c>
      <c r="C112" s="13">
        <v>7735</v>
      </c>
      <c r="D112" s="13">
        <v>0</v>
      </c>
      <c r="E112" s="13">
        <v>541</v>
      </c>
      <c r="F112" s="13">
        <v>370</v>
      </c>
      <c r="G112" s="13">
        <f t="shared" si="28"/>
        <v>911</v>
      </c>
      <c r="H112" s="13">
        <v>104</v>
      </c>
      <c r="I112" s="13">
        <v>0</v>
      </c>
      <c r="J112" s="13">
        <v>275</v>
      </c>
      <c r="K112" s="13">
        <v>9025</v>
      </c>
      <c r="L112" s="13">
        <v>20639</v>
      </c>
      <c r="M112" s="23">
        <f t="shared" si="18"/>
        <v>1.1677410612417637E-3</v>
      </c>
      <c r="N112" s="13">
        <v>3172</v>
      </c>
      <c r="O112" s="13">
        <v>9700</v>
      </c>
      <c r="P112" s="13">
        <v>57</v>
      </c>
      <c r="Q112" s="13">
        <v>1592</v>
      </c>
      <c r="R112" s="13">
        <v>44185</v>
      </c>
      <c r="S112" s="13">
        <f t="shared" si="29"/>
        <v>1666</v>
      </c>
      <c r="T112" s="23">
        <f t="shared" si="20"/>
        <v>4.7274052163766853E-4</v>
      </c>
      <c r="U112" s="13">
        <f t="shared" si="30"/>
        <v>53210</v>
      </c>
      <c r="V112" s="13">
        <f t="shared" si="31"/>
        <v>51544</v>
      </c>
      <c r="W112" s="23">
        <f t="shared" si="23"/>
        <v>1.4785053648598652E-3</v>
      </c>
      <c r="X112" s="13">
        <f t="shared" si="32"/>
        <v>40195</v>
      </c>
      <c r="Y112" s="23">
        <f t="shared" si="25"/>
        <v>1.4872368475092898E-3</v>
      </c>
      <c r="Z112" s="13">
        <v>98</v>
      </c>
      <c r="AA112" s="13">
        <v>0</v>
      </c>
      <c r="AB112" s="13">
        <v>32</v>
      </c>
      <c r="AC112" s="13">
        <v>176</v>
      </c>
      <c r="AD112" s="13">
        <v>0</v>
      </c>
      <c r="AE112" s="13">
        <v>0</v>
      </c>
      <c r="AF112" s="13">
        <v>0</v>
      </c>
      <c r="AG112" s="13">
        <v>449</v>
      </c>
      <c r="AH112" s="13">
        <f t="shared" si="33"/>
        <v>755</v>
      </c>
      <c r="AI112" s="23">
        <f t="shared" si="27"/>
        <v>4.3914548686402425E-4</v>
      </c>
      <c r="AJ112" s="13">
        <v>10</v>
      </c>
      <c r="AK112" s="13">
        <v>765</v>
      </c>
      <c r="AL112" s="13">
        <v>0</v>
      </c>
      <c r="AM112" s="13">
        <v>184</v>
      </c>
      <c r="AN112" s="13">
        <v>370</v>
      </c>
      <c r="AO112" s="13">
        <v>0</v>
      </c>
      <c r="AP112" s="13">
        <v>1018</v>
      </c>
      <c r="AQ112" s="13">
        <v>22</v>
      </c>
      <c r="AR112" s="13">
        <v>2359</v>
      </c>
      <c r="AS112" s="13">
        <v>431</v>
      </c>
      <c r="AT112" s="13">
        <v>0</v>
      </c>
      <c r="AU112" s="13">
        <v>130</v>
      </c>
      <c r="AV112" s="13">
        <v>0</v>
      </c>
      <c r="AW112" s="13">
        <v>561</v>
      </c>
      <c r="AX112" s="13">
        <v>0</v>
      </c>
      <c r="AY112" s="13">
        <v>174</v>
      </c>
      <c r="AZ112" s="13">
        <v>78</v>
      </c>
      <c r="BA112" s="13">
        <v>252</v>
      </c>
      <c r="BB112" s="13"/>
      <c r="BC112" s="13">
        <v>0</v>
      </c>
      <c r="BD112" s="13"/>
      <c r="BE112" s="13">
        <v>0</v>
      </c>
      <c r="BF112" s="13">
        <v>846</v>
      </c>
      <c r="BG112" s="13">
        <v>846</v>
      </c>
      <c r="BH112" s="13">
        <v>3240</v>
      </c>
      <c r="BI112" s="13">
        <v>1321</v>
      </c>
      <c r="BJ112" s="13">
        <v>4561</v>
      </c>
      <c r="BK112" s="13"/>
      <c r="BL112" s="13">
        <v>0</v>
      </c>
      <c r="BM112" s="13">
        <v>0</v>
      </c>
      <c r="BN112" s="13">
        <v>275</v>
      </c>
      <c r="BO112" s="13">
        <v>501</v>
      </c>
      <c r="BP112" s="13">
        <v>3517</v>
      </c>
      <c r="BQ112" s="13">
        <v>9700</v>
      </c>
      <c r="BR112" s="13">
        <v>57</v>
      </c>
      <c r="BS112" s="13"/>
      <c r="BT112" s="13">
        <v>2890</v>
      </c>
      <c r="BU112" s="13">
        <v>2485</v>
      </c>
      <c r="BV112" s="13">
        <v>5</v>
      </c>
      <c r="BW112" s="13">
        <v>0</v>
      </c>
      <c r="BX112" s="13">
        <v>5375</v>
      </c>
      <c r="BY112" s="13">
        <v>0</v>
      </c>
      <c r="BZ112" s="13">
        <v>190</v>
      </c>
      <c r="CA112" s="13">
        <v>0</v>
      </c>
      <c r="CB112" s="13">
        <v>0</v>
      </c>
      <c r="CC112" s="13">
        <v>190</v>
      </c>
      <c r="CD112" s="13">
        <v>585</v>
      </c>
    </row>
    <row r="113" spans="1:82" x14ac:dyDescent="0.45">
      <c r="A113" t="s">
        <v>99</v>
      </c>
      <c r="B113" t="s">
        <v>100</v>
      </c>
      <c r="C113" s="13">
        <v>2755</v>
      </c>
      <c r="D113" s="13">
        <v>240</v>
      </c>
      <c r="E113" s="13">
        <v>1033</v>
      </c>
      <c r="F113" s="13">
        <v>0</v>
      </c>
      <c r="G113" s="13">
        <f t="shared" si="28"/>
        <v>1033</v>
      </c>
      <c r="H113" s="13">
        <v>0</v>
      </c>
      <c r="I113" s="13">
        <v>123</v>
      </c>
      <c r="J113" s="13">
        <v>749</v>
      </c>
      <c r="K113" s="13">
        <v>4900</v>
      </c>
      <c r="L113" s="13">
        <v>63044</v>
      </c>
      <c r="M113" s="23">
        <f t="shared" si="18"/>
        <v>3.5669881033444334E-3</v>
      </c>
      <c r="N113" s="13">
        <v>1975</v>
      </c>
      <c r="O113" s="13">
        <v>12785</v>
      </c>
      <c r="P113" s="13">
        <v>321</v>
      </c>
      <c r="Q113" s="13">
        <v>231</v>
      </c>
      <c r="R113" s="13">
        <v>83256</v>
      </c>
      <c r="S113" s="13">
        <f t="shared" si="29"/>
        <v>1711</v>
      </c>
      <c r="T113" s="23">
        <f t="shared" si="20"/>
        <v>4.855096233625755E-4</v>
      </c>
      <c r="U113" s="13">
        <f t="shared" si="30"/>
        <v>88156</v>
      </c>
      <c r="V113" s="13">
        <f t="shared" si="31"/>
        <v>86445</v>
      </c>
      <c r="W113" s="23">
        <f t="shared" si="23"/>
        <v>2.4796173417916934E-3</v>
      </c>
      <c r="X113" s="13">
        <f t="shared" si="32"/>
        <v>73108</v>
      </c>
      <c r="Y113" s="23">
        <f t="shared" si="25"/>
        <v>2.705035736974976E-3</v>
      </c>
      <c r="Z113" s="13">
        <v>0</v>
      </c>
      <c r="AA113" s="13">
        <v>0</v>
      </c>
      <c r="AB113" s="13">
        <v>0</v>
      </c>
      <c r="AC113" s="13">
        <v>17</v>
      </c>
      <c r="AD113" s="13">
        <v>127</v>
      </c>
      <c r="AE113" s="13">
        <v>477</v>
      </c>
      <c r="AF113" s="13">
        <v>0</v>
      </c>
      <c r="AG113" s="13">
        <v>57</v>
      </c>
      <c r="AH113" s="13">
        <f t="shared" si="33"/>
        <v>678</v>
      </c>
      <c r="AI113" s="23">
        <f t="shared" si="27"/>
        <v>3.9435846370040856E-4</v>
      </c>
      <c r="AJ113" s="13">
        <v>41</v>
      </c>
      <c r="AK113" s="13">
        <v>719</v>
      </c>
      <c r="AL113" s="13">
        <v>414</v>
      </c>
      <c r="AM113" s="13">
        <v>11</v>
      </c>
      <c r="AN113" s="13">
        <v>479</v>
      </c>
      <c r="AO113" s="13">
        <v>0</v>
      </c>
      <c r="AP113" s="13">
        <v>3</v>
      </c>
      <c r="AQ113" s="13">
        <v>12</v>
      </c>
      <c r="AR113" s="13">
        <v>1638</v>
      </c>
      <c r="AS113" s="13">
        <v>244</v>
      </c>
      <c r="AT113" s="13">
        <v>68</v>
      </c>
      <c r="AU113" s="13">
        <v>0</v>
      </c>
      <c r="AV113" s="13">
        <v>25</v>
      </c>
      <c r="AW113" s="13">
        <v>337</v>
      </c>
      <c r="AX113" s="13">
        <v>0</v>
      </c>
      <c r="AY113" s="13">
        <v>0</v>
      </c>
      <c r="AZ113" s="13">
        <v>0</v>
      </c>
      <c r="BA113" s="13">
        <v>0</v>
      </c>
      <c r="BB113" s="13"/>
      <c r="BC113" s="13">
        <v>35</v>
      </c>
      <c r="BD113" s="13"/>
      <c r="BE113" s="13">
        <v>0</v>
      </c>
      <c r="BF113" s="13">
        <v>0</v>
      </c>
      <c r="BG113" s="13">
        <v>35</v>
      </c>
      <c r="BH113" s="13">
        <v>7619</v>
      </c>
      <c r="BI113" s="13">
        <v>919</v>
      </c>
      <c r="BJ113" s="13">
        <v>8538</v>
      </c>
      <c r="BK113" s="13"/>
      <c r="BL113" s="13">
        <v>0</v>
      </c>
      <c r="BM113" s="13">
        <v>0</v>
      </c>
      <c r="BN113" s="13">
        <v>0</v>
      </c>
      <c r="BO113" s="13">
        <v>0</v>
      </c>
      <c r="BP113" s="13">
        <v>4212</v>
      </c>
      <c r="BQ113" s="13">
        <v>12785</v>
      </c>
      <c r="BR113" s="13">
        <v>321</v>
      </c>
      <c r="BS113" s="13"/>
      <c r="BT113" s="13">
        <v>5360</v>
      </c>
      <c r="BU113" s="13">
        <v>2405</v>
      </c>
      <c r="BV113" s="13">
        <v>0</v>
      </c>
      <c r="BW113" s="13">
        <v>0</v>
      </c>
      <c r="BX113" s="13">
        <v>7770</v>
      </c>
      <c r="BY113" s="13">
        <v>5</v>
      </c>
      <c r="BZ113" s="13">
        <v>670</v>
      </c>
      <c r="CA113" s="13">
        <v>0</v>
      </c>
      <c r="CB113" s="13">
        <v>0</v>
      </c>
      <c r="CC113" s="13">
        <v>675</v>
      </c>
      <c r="CD113" s="13">
        <v>1280</v>
      </c>
    </row>
    <row r="114" spans="1:82" x14ac:dyDescent="0.45">
      <c r="A114" t="s">
        <v>467</v>
      </c>
      <c r="B114" t="s">
        <v>468</v>
      </c>
      <c r="C114" s="13">
        <v>5115</v>
      </c>
      <c r="D114" s="13">
        <v>667</v>
      </c>
      <c r="E114" s="13">
        <v>1267</v>
      </c>
      <c r="F114" s="13">
        <v>0</v>
      </c>
      <c r="G114" s="13">
        <f t="shared" si="28"/>
        <v>1267</v>
      </c>
      <c r="H114" s="13">
        <v>1442</v>
      </c>
      <c r="I114" s="13">
        <v>182</v>
      </c>
      <c r="J114" s="13">
        <v>746</v>
      </c>
      <c r="K114" s="13">
        <v>9419</v>
      </c>
      <c r="L114" s="13">
        <v>117972</v>
      </c>
      <c r="M114" s="23">
        <f t="shared" si="18"/>
        <v>6.6747782584821629E-3</v>
      </c>
      <c r="N114" s="13">
        <v>1926</v>
      </c>
      <c r="O114" s="13">
        <v>6785</v>
      </c>
      <c r="P114" s="13">
        <v>74</v>
      </c>
      <c r="Q114" s="13">
        <v>1854</v>
      </c>
      <c r="R114" s="13">
        <v>138030</v>
      </c>
      <c r="S114" s="13">
        <f t="shared" si="29"/>
        <v>1782</v>
      </c>
      <c r="T114" s="23">
        <f t="shared" si="20"/>
        <v>5.0565642830631766E-4</v>
      </c>
      <c r="U114" s="13">
        <f t="shared" si="30"/>
        <v>147449</v>
      </c>
      <c r="V114" s="13">
        <f t="shared" si="31"/>
        <v>145667</v>
      </c>
      <c r="W114" s="23">
        <f t="shared" si="23"/>
        <v>4.1783610310228538E-3</v>
      </c>
      <c r="X114" s="13">
        <f t="shared" si="32"/>
        <v>136954</v>
      </c>
      <c r="Y114" s="23">
        <f t="shared" si="25"/>
        <v>5.0673724397011389E-3</v>
      </c>
      <c r="Z114" s="13">
        <v>0</v>
      </c>
      <c r="AA114" s="13">
        <v>425</v>
      </c>
      <c r="AB114" s="13">
        <v>0</v>
      </c>
      <c r="AC114" s="13">
        <v>-2</v>
      </c>
      <c r="AD114" s="13">
        <v>1</v>
      </c>
      <c r="AE114" s="13">
        <v>74</v>
      </c>
      <c r="AF114" s="13">
        <v>0</v>
      </c>
      <c r="AG114" s="13">
        <v>17</v>
      </c>
      <c r="AH114" s="13">
        <f t="shared" si="33"/>
        <v>515</v>
      </c>
      <c r="AI114" s="23">
        <f t="shared" si="27"/>
        <v>2.9954957050989733E-4</v>
      </c>
      <c r="AJ114" s="13">
        <v>0</v>
      </c>
      <c r="AK114" s="13">
        <v>515</v>
      </c>
      <c r="AL114" s="13">
        <v>485</v>
      </c>
      <c r="AM114" s="13">
        <v>0</v>
      </c>
      <c r="AN114" s="13">
        <v>591</v>
      </c>
      <c r="AO114" s="13">
        <v>0</v>
      </c>
      <c r="AP114" s="13">
        <v>130</v>
      </c>
      <c r="AQ114" s="13">
        <v>68</v>
      </c>
      <c r="AR114" s="13">
        <v>1789</v>
      </c>
      <c r="AS114" s="13">
        <v>66</v>
      </c>
      <c r="AT114" s="13">
        <v>0</v>
      </c>
      <c r="AU114" s="13">
        <v>34</v>
      </c>
      <c r="AV114" s="13">
        <v>0</v>
      </c>
      <c r="AW114" s="13">
        <v>100</v>
      </c>
      <c r="AX114" s="13">
        <v>1</v>
      </c>
      <c r="AY114" s="13">
        <v>1</v>
      </c>
      <c r="AZ114" s="13">
        <v>35</v>
      </c>
      <c r="BA114" s="13">
        <v>37</v>
      </c>
      <c r="BB114" s="13"/>
      <c r="BC114" s="13">
        <v>52</v>
      </c>
      <c r="BD114" s="13"/>
      <c r="BE114" s="13">
        <v>187</v>
      </c>
      <c r="BF114" s="13">
        <v>56</v>
      </c>
      <c r="BG114" s="13">
        <v>295</v>
      </c>
      <c r="BH114" s="13">
        <v>2258</v>
      </c>
      <c r="BI114" s="13">
        <v>69</v>
      </c>
      <c r="BJ114" s="13">
        <v>2327</v>
      </c>
      <c r="BK114" s="13"/>
      <c r="BL114" s="13">
        <v>221</v>
      </c>
      <c r="BM114" s="13">
        <v>1360</v>
      </c>
      <c r="BN114" s="13">
        <v>450</v>
      </c>
      <c r="BO114" s="13">
        <v>0</v>
      </c>
      <c r="BP114" s="13">
        <v>2132</v>
      </c>
      <c r="BQ114" s="13">
        <v>6785</v>
      </c>
      <c r="BR114" s="13">
        <v>74</v>
      </c>
      <c r="BS114" s="13"/>
      <c r="BT114" s="13">
        <v>8850</v>
      </c>
      <c r="BU114" s="13">
        <v>5845</v>
      </c>
      <c r="BV114" s="13">
        <v>10</v>
      </c>
      <c r="BW114" s="13">
        <v>0</v>
      </c>
      <c r="BX114" s="13">
        <v>14705</v>
      </c>
      <c r="BY114" s="13">
        <v>0</v>
      </c>
      <c r="BZ114" s="13">
        <v>940</v>
      </c>
      <c r="CA114" s="13">
        <v>0</v>
      </c>
      <c r="CB114" s="13">
        <v>0</v>
      </c>
      <c r="CC114" s="13">
        <v>940</v>
      </c>
      <c r="CD114" s="13">
        <v>1870</v>
      </c>
    </row>
    <row r="115" spans="1:82" x14ac:dyDescent="0.45">
      <c r="A115" t="s">
        <v>473</v>
      </c>
      <c r="B115" t="s">
        <v>474</v>
      </c>
      <c r="C115" s="13">
        <v>10564</v>
      </c>
      <c r="D115" s="13">
        <v>1862</v>
      </c>
      <c r="E115" s="13">
        <v>1561</v>
      </c>
      <c r="F115" s="13">
        <v>0</v>
      </c>
      <c r="G115" s="13">
        <f t="shared" si="28"/>
        <v>1561</v>
      </c>
      <c r="H115" s="13">
        <v>0</v>
      </c>
      <c r="I115" s="13">
        <v>0</v>
      </c>
      <c r="J115" s="13">
        <v>1461</v>
      </c>
      <c r="K115" s="13">
        <v>15448</v>
      </c>
      <c r="L115" s="13">
        <v>110749</v>
      </c>
      <c r="M115" s="23">
        <f t="shared" si="18"/>
        <v>6.2661056636205293E-3</v>
      </c>
      <c r="N115" s="13">
        <v>3244</v>
      </c>
      <c r="O115" s="13">
        <v>15061</v>
      </c>
      <c r="P115" s="13">
        <v>395</v>
      </c>
      <c r="Q115" s="13">
        <v>157</v>
      </c>
      <c r="R115" s="13">
        <v>145054</v>
      </c>
      <c r="S115" s="13">
        <f t="shared" si="29"/>
        <v>1850</v>
      </c>
      <c r="T115" s="23">
        <f t="shared" si="20"/>
        <v>5.2495195980173273E-4</v>
      </c>
      <c r="U115" s="13">
        <f t="shared" si="30"/>
        <v>160502</v>
      </c>
      <c r="V115" s="13">
        <f t="shared" si="31"/>
        <v>158652</v>
      </c>
      <c r="W115" s="23">
        <f t="shared" si="23"/>
        <v>4.5508271214059317E-3</v>
      </c>
      <c r="X115" s="13">
        <f t="shared" si="32"/>
        <v>143039</v>
      </c>
      <c r="Y115" s="23">
        <f t="shared" si="25"/>
        <v>5.2925207471297749E-3</v>
      </c>
      <c r="Z115" s="13">
        <v>71</v>
      </c>
      <c r="AA115" s="13">
        <v>20</v>
      </c>
      <c r="AB115" s="13">
        <v>0</v>
      </c>
      <c r="AC115" s="13">
        <v>80</v>
      </c>
      <c r="AD115" s="13">
        <v>13</v>
      </c>
      <c r="AE115" s="13">
        <v>105</v>
      </c>
      <c r="AF115" s="13">
        <v>0</v>
      </c>
      <c r="AG115" s="13">
        <v>0</v>
      </c>
      <c r="AH115" s="13">
        <f t="shared" si="33"/>
        <v>289</v>
      </c>
      <c r="AI115" s="23">
        <f t="shared" si="27"/>
        <v>1.6809674927642783E-4</v>
      </c>
      <c r="AJ115" s="13">
        <v>3</v>
      </c>
      <c r="AK115" s="13">
        <v>292</v>
      </c>
      <c r="AL115" s="13">
        <v>314</v>
      </c>
      <c r="AM115" s="13">
        <v>0</v>
      </c>
      <c r="AN115" s="13">
        <v>1569</v>
      </c>
      <c r="AO115" s="13">
        <v>0</v>
      </c>
      <c r="AP115" s="13">
        <v>209</v>
      </c>
      <c r="AQ115" s="13">
        <v>89</v>
      </c>
      <c r="AR115" s="13">
        <v>2473</v>
      </c>
      <c r="AS115" s="13">
        <v>694</v>
      </c>
      <c r="AT115" s="13">
        <v>0</v>
      </c>
      <c r="AU115" s="13">
        <v>0</v>
      </c>
      <c r="AV115" s="13">
        <v>0</v>
      </c>
      <c r="AW115" s="13">
        <v>694</v>
      </c>
      <c r="AX115" s="13">
        <v>0</v>
      </c>
      <c r="AY115" s="13">
        <v>0</v>
      </c>
      <c r="AZ115" s="13">
        <v>77</v>
      </c>
      <c r="BA115" s="13">
        <v>77</v>
      </c>
      <c r="BB115" s="13"/>
      <c r="BC115" s="13">
        <v>435</v>
      </c>
      <c r="BD115" s="13"/>
      <c r="BE115" s="13">
        <v>1436</v>
      </c>
      <c r="BF115" s="13">
        <v>1385</v>
      </c>
      <c r="BG115" s="13">
        <v>3256</v>
      </c>
      <c r="BH115" s="13">
        <v>3838</v>
      </c>
      <c r="BI115" s="13">
        <v>1109</v>
      </c>
      <c r="BJ115" s="13">
        <v>4947</v>
      </c>
      <c r="BK115" s="13"/>
      <c r="BL115" s="13">
        <v>392</v>
      </c>
      <c r="BM115" s="13">
        <v>227</v>
      </c>
      <c r="BN115" s="13">
        <v>1062</v>
      </c>
      <c r="BO115" s="13">
        <v>0</v>
      </c>
      <c r="BP115" s="13">
        <v>5177</v>
      </c>
      <c r="BQ115" s="13">
        <v>15061</v>
      </c>
      <c r="BR115" s="13">
        <v>395</v>
      </c>
      <c r="BS115" s="13"/>
      <c r="BT115" s="13">
        <v>10375</v>
      </c>
      <c r="BU115" s="13">
        <v>8280</v>
      </c>
      <c r="BV115" s="13">
        <v>15</v>
      </c>
      <c r="BW115" s="13">
        <v>0</v>
      </c>
      <c r="BX115" s="13">
        <v>18665</v>
      </c>
      <c r="BY115" s="13">
        <v>0</v>
      </c>
      <c r="BZ115" s="13">
        <v>720</v>
      </c>
      <c r="CA115" s="13">
        <v>0</v>
      </c>
      <c r="CB115" s="13">
        <v>0</v>
      </c>
      <c r="CC115" s="13">
        <v>720</v>
      </c>
      <c r="CD115" s="13">
        <v>1780</v>
      </c>
    </row>
    <row r="116" spans="1:82" x14ac:dyDescent="0.45">
      <c r="A116" t="s">
        <v>305</v>
      </c>
      <c r="B116" t="s">
        <v>306</v>
      </c>
      <c r="C116" s="13">
        <v>4698</v>
      </c>
      <c r="D116" s="13">
        <v>1016</v>
      </c>
      <c r="E116" s="13">
        <v>1197</v>
      </c>
      <c r="F116" s="13">
        <v>859</v>
      </c>
      <c r="G116" s="13">
        <f t="shared" si="28"/>
        <v>2056</v>
      </c>
      <c r="H116" s="13">
        <v>0</v>
      </c>
      <c r="I116" s="13">
        <v>121</v>
      </c>
      <c r="J116" s="13">
        <v>563</v>
      </c>
      <c r="K116" s="13">
        <v>8454</v>
      </c>
      <c r="L116" s="13">
        <v>71979</v>
      </c>
      <c r="M116" s="23">
        <f t="shared" si="18"/>
        <v>4.0725245335103888E-3</v>
      </c>
      <c r="N116" s="13">
        <v>459</v>
      </c>
      <c r="O116" s="13">
        <v>5844</v>
      </c>
      <c r="P116" s="13">
        <v>716</v>
      </c>
      <c r="Q116" s="13">
        <v>210</v>
      </c>
      <c r="R116" s="13">
        <v>87662</v>
      </c>
      <c r="S116" s="13">
        <f t="shared" si="29"/>
        <v>2056</v>
      </c>
      <c r="T116" s="23">
        <f t="shared" si="20"/>
        <v>5.834060699201959E-4</v>
      </c>
      <c r="U116" s="13">
        <f t="shared" si="30"/>
        <v>96116</v>
      </c>
      <c r="V116" s="13">
        <f t="shared" si="31"/>
        <v>94060</v>
      </c>
      <c r="W116" s="23">
        <f t="shared" si="23"/>
        <v>2.6980485530560092E-3</v>
      </c>
      <c r="X116" s="13">
        <f t="shared" si="32"/>
        <v>87290</v>
      </c>
      <c r="Y116" s="23">
        <f t="shared" si="25"/>
        <v>3.2297774454306733E-3</v>
      </c>
      <c r="Z116" s="13">
        <v>0</v>
      </c>
      <c r="AA116" s="13">
        <v>0</v>
      </c>
      <c r="AB116" s="13">
        <v>0</v>
      </c>
      <c r="AC116" s="13">
        <v>0</v>
      </c>
      <c r="AD116" s="13">
        <v>0</v>
      </c>
      <c r="AE116" s="13">
        <v>0</v>
      </c>
      <c r="AF116" s="13">
        <v>0</v>
      </c>
      <c r="AG116" s="13">
        <v>0</v>
      </c>
      <c r="AH116" s="13">
        <f t="shared" si="33"/>
        <v>0</v>
      </c>
      <c r="AI116" s="23">
        <f t="shared" si="27"/>
        <v>0</v>
      </c>
      <c r="AJ116" s="13">
        <v>0</v>
      </c>
      <c r="AK116" s="13">
        <v>0</v>
      </c>
      <c r="AL116" s="13">
        <v>0</v>
      </c>
      <c r="AM116" s="13">
        <v>228</v>
      </c>
      <c r="AN116" s="13">
        <v>161</v>
      </c>
      <c r="AO116" s="13">
        <v>0</v>
      </c>
      <c r="AP116" s="13">
        <v>6</v>
      </c>
      <c r="AQ116" s="13">
        <v>0</v>
      </c>
      <c r="AR116" s="13">
        <v>395</v>
      </c>
      <c r="AS116" s="13">
        <v>16</v>
      </c>
      <c r="AT116" s="13">
        <v>0</v>
      </c>
      <c r="AU116" s="13">
        <v>0</v>
      </c>
      <c r="AV116" s="13">
        <v>45</v>
      </c>
      <c r="AW116" s="13">
        <v>61</v>
      </c>
      <c r="AX116" s="13">
        <v>0</v>
      </c>
      <c r="AY116" s="13">
        <v>0</v>
      </c>
      <c r="AZ116" s="13">
        <v>3</v>
      </c>
      <c r="BA116" s="13">
        <v>3</v>
      </c>
      <c r="BB116" s="13"/>
      <c r="BC116" s="13">
        <v>25</v>
      </c>
      <c r="BD116" s="13"/>
      <c r="BE116" s="13">
        <v>18</v>
      </c>
      <c r="BF116" s="13">
        <v>3162</v>
      </c>
      <c r="BG116" s="13">
        <v>3205</v>
      </c>
      <c r="BH116" s="13">
        <v>0</v>
      </c>
      <c r="BI116" s="13">
        <v>56</v>
      </c>
      <c r="BJ116" s="13">
        <v>56</v>
      </c>
      <c r="BK116" s="13"/>
      <c r="BL116" s="13">
        <v>321</v>
      </c>
      <c r="BM116" s="13">
        <v>0</v>
      </c>
      <c r="BN116" s="13">
        <v>0</v>
      </c>
      <c r="BO116" s="13">
        <v>0</v>
      </c>
      <c r="BP116" s="13">
        <v>2262</v>
      </c>
      <c r="BQ116" s="13">
        <v>5844</v>
      </c>
      <c r="BR116" s="13">
        <v>716</v>
      </c>
      <c r="BS116" s="13"/>
      <c r="BT116" s="13">
        <v>5990</v>
      </c>
      <c r="BU116" s="13">
        <v>3205</v>
      </c>
      <c r="BV116" s="13">
        <v>0</v>
      </c>
      <c r="BW116" s="13">
        <v>0</v>
      </c>
      <c r="BX116" s="13">
        <v>9200</v>
      </c>
      <c r="BY116" s="13">
        <v>5</v>
      </c>
      <c r="BZ116" s="13">
        <v>415</v>
      </c>
      <c r="CA116" s="13">
        <v>0</v>
      </c>
      <c r="CB116" s="13">
        <v>0</v>
      </c>
      <c r="CC116" s="13">
        <v>420</v>
      </c>
      <c r="CD116" s="13">
        <v>885</v>
      </c>
    </row>
    <row r="117" spans="1:82" x14ac:dyDescent="0.45">
      <c r="A117" t="s">
        <v>151</v>
      </c>
      <c r="B117" t="s">
        <v>152</v>
      </c>
      <c r="C117" s="13">
        <v>4607</v>
      </c>
      <c r="D117" s="13">
        <v>720</v>
      </c>
      <c r="E117" s="13">
        <v>2237</v>
      </c>
      <c r="F117" s="13">
        <v>0</v>
      </c>
      <c r="G117" s="13">
        <f t="shared" si="28"/>
        <v>2237</v>
      </c>
      <c r="H117" s="13">
        <v>418</v>
      </c>
      <c r="I117" s="13">
        <v>487</v>
      </c>
      <c r="J117" s="13">
        <v>745</v>
      </c>
      <c r="K117" s="13">
        <v>9214</v>
      </c>
      <c r="L117" s="13">
        <v>96318</v>
      </c>
      <c r="M117" s="23">
        <f t="shared" si="18"/>
        <v>5.4496091640430355E-3</v>
      </c>
      <c r="N117" s="13">
        <v>1554</v>
      </c>
      <c r="O117" s="13">
        <v>18792</v>
      </c>
      <c r="P117" s="13">
        <v>200</v>
      </c>
      <c r="Q117" s="13">
        <v>0</v>
      </c>
      <c r="R117" s="13">
        <v>126078</v>
      </c>
      <c r="S117" s="13">
        <f t="shared" si="29"/>
        <v>2423</v>
      </c>
      <c r="T117" s="23">
        <f t="shared" si="20"/>
        <v>6.8754518843221538E-4</v>
      </c>
      <c r="U117" s="13">
        <f t="shared" si="30"/>
        <v>135292</v>
      </c>
      <c r="V117" s="13">
        <f t="shared" si="31"/>
        <v>132869</v>
      </c>
      <c r="W117" s="23">
        <f t="shared" si="23"/>
        <v>3.8112589112906533E-3</v>
      </c>
      <c r="X117" s="13">
        <f t="shared" si="32"/>
        <v>113877</v>
      </c>
      <c r="Y117" s="23">
        <f t="shared" si="25"/>
        <v>4.2135108964750688E-3</v>
      </c>
      <c r="Z117" s="13">
        <v>0</v>
      </c>
      <c r="AA117" s="13">
        <v>0</v>
      </c>
      <c r="AB117" s="13">
        <v>0</v>
      </c>
      <c r="AC117" s="13">
        <v>98</v>
      </c>
      <c r="AD117" s="13">
        <v>0</v>
      </c>
      <c r="AE117" s="13">
        <v>88</v>
      </c>
      <c r="AF117" s="13">
        <v>0</v>
      </c>
      <c r="AG117" s="13">
        <v>0</v>
      </c>
      <c r="AH117" s="13">
        <f t="shared" si="33"/>
        <v>186</v>
      </c>
      <c r="AI117" s="23">
        <f t="shared" si="27"/>
        <v>1.0818683517444837E-4</v>
      </c>
      <c r="AJ117" s="13">
        <v>8</v>
      </c>
      <c r="AK117" s="13">
        <v>194</v>
      </c>
      <c r="AL117" s="13">
        <v>406</v>
      </c>
      <c r="AM117" s="13">
        <v>0</v>
      </c>
      <c r="AN117" s="13">
        <v>145</v>
      </c>
      <c r="AO117" s="13">
        <v>0</v>
      </c>
      <c r="AP117" s="13">
        <v>82</v>
      </c>
      <c r="AQ117" s="13">
        <v>76</v>
      </c>
      <c r="AR117" s="13">
        <v>903</v>
      </c>
      <c r="AS117" s="13">
        <v>531</v>
      </c>
      <c r="AT117" s="13">
        <v>0</v>
      </c>
      <c r="AU117" s="13">
        <v>0</v>
      </c>
      <c r="AV117" s="13">
        <v>0</v>
      </c>
      <c r="AW117" s="13">
        <v>531</v>
      </c>
      <c r="AX117" s="13">
        <v>66</v>
      </c>
      <c r="AY117" s="13">
        <v>51</v>
      </c>
      <c r="AZ117" s="13">
        <v>3</v>
      </c>
      <c r="BA117" s="13">
        <v>120</v>
      </c>
      <c r="BB117" s="13"/>
      <c r="BC117" s="13">
        <v>1707</v>
      </c>
      <c r="BD117" s="13"/>
      <c r="BE117" s="13">
        <v>614</v>
      </c>
      <c r="BF117" s="13">
        <v>4332</v>
      </c>
      <c r="BG117" s="13">
        <v>6653</v>
      </c>
      <c r="BH117" s="13">
        <v>8281</v>
      </c>
      <c r="BI117" s="13">
        <v>2975</v>
      </c>
      <c r="BJ117" s="13">
        <v>11256</v>
      </c>
      <c r="BK117" s="13"/>
      <c r="BL117" s="13">
        <v>0</v>
      </c>
      <c r="BM117" s="13">
        <v>0</v>
      </c>
      <c r="BN117" s="13">
        <v>0</v>
      </c>
      <c r="BO117" s="13">
        <v>0</v>
      </c>
      <c r="BP117" s="13">
        <v>883</v>
      </c>
      <c r="BQ117" s="13">
        <v>18792</v>
      </c>
      <c r="BR117" s="13">
        <v>200</v>
      </c>
      <c r="BS117" s="13"/>
      <c r="BT117" s="13">
        <v>9860</v>
      </c>
      <c r="BU117" s="13">
        <v>4305</v>
      </c>
      <c r="BV117" s="13">
        <v>5</v>
      </c>
      <c r="BW117" s="13">
        <v>0</v>
      </c>
      <c r="BX117" s="13">
        <v>14175</v>
      </c>
      <c r="BY117" s="13">
        <v>5</v>
      </c>
      <c r="BZ117" s="13">
        <v>750</v>
      </c>
      <c r="CA117" s="13">
        <v>0</v>
      </c>
      <c r="CB117" s="13">
        <v>0</v>
      </c>
      <c r="CC117" s="13">
        <v>755</v>
      </c>
      <c r="CD117" s="13">
        <v>1730</v>
      </c>
    </row>
    <row r="118" spans="1:82" x14ac:dyDescent="0.45">
      <c r="A118" t="s">
        <v>105</v>
      </c>
      <c r="B118" t="s">
        <v>106</v>
      </c>
      <c r="C118" s="13">
        <v>4193</v>
      </c>
      <c r="D118" s="13">
        <v>690</v>
      </c>
      <c r="E118" s="13">
        <v>2423</v>
      </c>
      <c r="F118" s="13">
        <v>0</v>
      </c>
      <c r="G118" s="13">
        <f t="shared" si="28"/>
        <v>2423</v>
      </c>
      <c r="H118" s="13">
        <v>0</v>
      </c>
      <c r="I118" s="13">
        <v>246</v>
      </c>
      <c r="J118" s="13">
        <v>548</v>
      </c>
      <c r="K118" s="13">
        <v>8100</v>
      </c>
      <c r="L118" s="13">
        <v>97854</v>
      </c>
      <c r="M118" s="23">
        <f t="shared" si="18"/>
        <v>5.5365150349702772E-3</v>
      </c>
      <c r="N118" s="13">
        <v>3077</v>
      </c>
      <c r="O118" s="13">
        <v>10403</v>
      </c>
      <c r="P118" s="13">
        <v>186</v>
      </c>
      <c r="Q118" s="13">
        <v>110</v>
      </c>
      <c r="R118" s="13">
        <v>119730</v>
      </c>
      <c r="S118" s="13">
        <f t="shared" si="29"/>
        <v>2468</v>
      </c>
      <c r="T118" s="23">
        <f t="shared" si="20"/>
        <v>7.0031429015712235E-4</v>
      </c>
      <c r="U118" s="13">
        <f t="shared" si="30"/>
        <v>127830</v>
      </c>
      <c r="V118" s="13">
        <f t="shared" si="31"/>
        <v>125362</v>
      </c>
      <c r="W118" s="23">
        <f t="shared" si="23"/>
        <v>3.595925608209732E-3</v>
      </c>
      <c r="X118" s="13">
        <f t="shared" si="32"/>
        <v>114663</v>
      </c>
      <c r="Y118" s="23">
        <f t="shared" si="25"/>
        <v>4.2425933236959253E-3</v>
      </c>
      <c r="Z118" s="13">
        <v>7</v>
      </c>
      <c r="AA118" s="13">
        <v>0</v>
      </c>
      <c r="AB118" s="13">
        <v>0</v>
      </c>
      <c r="AC118" s="13">
        <v>0</v>
      </c>
      <c r="AD118" s="13">
        <v>2</v>
      </c>
      <c r="AE118" s="13">
        <v>36</v>
      </c>
      <c r="AF118" s="13">
        <v>0</v>
      </c>
      <c r="AG118" s="13">
        <v>0</v>
      </c>
      <c r="AH118" s="13">
        <f t="shared" si="33"/>
        <v>45</v>
      </c>
      <c r="AI118" s="23">
        <f t="shared" si="27"/>
        <v>2.6174234316398797E-5</v>
      </c>
      <c r="AJ118" s="13">
        <v>0</v>
      </c>
      <c r="AK118" s="13">
        <v>45</v>
      </c>
      <c r="AL118" s="13">
        <v>361</v>
      </c>
      <c r="AM118" s="13">
        <v>534</v>
      </c>
      <c r="AN118" s="13">
        <v>1344</v>
      </c>
      <c r="AO118" s="13">
        <v>0</v>
      </c>
      <c r="AP118" s="13">
        <v>218</v>
      </c>
      <c r="AQ118" s="13">
        <v>0</v>
      </c>
      <c r="AR118" s="13">
        <v>2502</v>
      </c>
      <c r="AS118" s="13">
        <v>551</v>
      </c>
      <c r="AT118" s="13">
        <v>0</v>
      </c>
      <c r="AU118" s="13">
        <v>0</v>
      </c>
      <c r="AV118" s="13">
        <v>0</v>
      </c>
      <c r="AW118" s="13">
        <v>551</v>
      </c>
      <c r="AX118" s="13">
        <v>5</v>
      </c>
      <c r="AY118" s="13">
        <v>-2</v>
      </c>
      <c r="AZ118" s="13">
        <v>21</v>
      </c>
      <c r="BA118" s="13">
        <v>24</v>
      </c>
      <c r="BB118" s="13"/>
      <c r="BC118" s="13">
        <v>1552</v>
      </c>
      <c r="BD118" s="13"/>
      <c r="BE118" s="13">
        <v>272</v>
      </c>
      <c r="BF118" s="13">
        <v>5513</v>
      </c>
      <c r="BG118" s="13">
        <v>7337</v>
      </c>
      <c r="BH118" s="13">
        <v>1209</v>
      </c>
      <c r="BI118" s="13">
        <v>930</v>
      </c>
      <c r="BJ118" s="13">
        <v>2139</v>
      </c>
      <c r="BK118" s="13"/>
      <c r="BL118" s="13">
        <v>0</v>
      </c>
      <c r="BM118" s="13">
        <v>0</v>
      </c>
      <c r="BN118" s="13">
        <v>0</v>
      </c>
      <c r="BO118" s="13">
        <v>0</v>
      </c>
      <c r="BP118" s="13">
        <v>927</v>
      </c>
      <c r="BQ118" s="13">
        <v>10403</v>
      </c>
      <c r="BR118" s="13">
        <v>186</v>
      </c>
      <c r="BS118" s="13"/>
      <c r="BT118" s="13">
        <v>8410</v>
      </c>
      <c r="BU118" s="13">
        <v>5515</v>
      </c>
      <c r="BV118" s="13">
        <v>0</v>
      </c>
      <c r="BW118" s="13">
        <v>0</v>
      </c>
      <c r="BX118" s="13">
        <v>13925</v>
      </c>
      <c r="BY118" s="13">
        <v>0</v>
      </c>
      <c r="BZ118" s="13">
        <v>525</v>
      </c>
      <c r="CA118" s="13">
        <v>0</v>
      </c>
      <c r="CB118" s="13">
        <v>0</v>
      </c>
      <c r="CC118" s="13">
        <v>530</v>
      </c>
      <c r="CD118" s="13">
        <v>1145</v>
      </c>
    </row>
    <row r="119" spans="1:82" x14ac:dyDescent="0.45">
      <c r="A119" t="s">
        <v>87</v>
      </c>
      <c r="B119" t="s">
        <v>88</v>
      </c>
      <c r="C119" s="13">
        <v>11036</v>
      </c>
      <c r="D119" s="13">
        <v>4778</v>
      </c>
      <c r="E119" s="13">
        <v>2422</v>
      </c>
      <c r="F119" s="13">
        <v>0</v>
      </c>
      <c r="G119" s="13">
        <f t="shared" si="28"/>
        <v>2422</v>
      </c>
      <c r="H119" s="13">
        <v>0</v>
      </c>
      <c r="I119" s="13">
        <v>0</v>
      </c>
      <c r="J119" s="13">
        <v>1745</v>
      </c>
      <c r="K119" s="13">
        <v>19981</v>
      </c>
      <c r="L119" s="13">
        <v>173625</v>
      </c>
      <c r="M119" s="23">
        <f t="shared" si="18"/>
        <v>9.8235884373322948E-3</v>
      </c>
      <c r="N119" s="13">
        <v>6347</v>
      </c>
      <c r="O119" s="13">
        <v>16200</v>
      </c>
      <c r="P119" s="13">
        <v>252</v>
      </c>
      <c r="Q119" s="13">
        <v>192</v>
      </c>
      <c r="R119" s="13">
        <v>216597</v>
      </c>
      <c r="S119" s="13">
        <f t="shared" si="29"/>
        <v>2546</v>
      </c>
      <c r="T119" s="23">
        <f t="shared" si="20"/>
        <v>7.2244739981362782E-4</v>
      </c>
      <c r="U119" s="13">
        <f t="shared" si="30"/>
        <v>236578</v>
      </c>
      <c r="V119" s="13">
        <f t="shared" si="31"/>
        <v>234032</v>
      </c>
      <c r="W119" s="23">
        <f t="shared" si="23"/>
        <v>6.7130522960748874E-3</v>
      </c>
      <c r="X119" s="13">
        <f t="shared" si="32"/>
        <v>217388</v>
      </c>
      <c r="Y119" s="23">
        <f t="shared" si="25"/>
        <v>8.0434741586353897E-3</v>
      </c>
      <c r="Z119" s="13">
        <v>0</v>
      </c>
      <c r="AA119" s="13">
        <v>4</v>
      </c>
      <c r="AB119" s="13">
        <v>-13</v>
      </c>
      <c r="AC119" s="13">
        <v>2</v>
      </c>
      <c r="AD119" s="13">
        <v>117</v>
      </c>
      <c r="AE119" s="13">
        <v>10</v>
      </c>
      <c r="AF119" s="13">
        <v>4</v>
      </c>
      <c r="AG119" s="13">
        <v>0</v>
      </c>
      <c r="AH119" s="13">
        <f t="shared" si="33"/>
        <v>124</v>
      </c>
      <c r="AI119" s="23">
        <f t="shared" si="27"/>
        <v>7.2124556782965574E-5</v>
      </c>
      <c r="AJ119" s="13">
        <v>80</v>
      </c>
      <c r="AK119" s="13">
        <v>204</v>
      </c>
      <c r="AL119" s="13">
        <v>763</v>
      </c>
      <c r="AM119" s="13">
        <v>509</v>
      </c>
      <c r="AN119" s="13">
        <v>685</v>
      </c>
      <c r="AO119" s="13">
        <v>0</v>
      </c>
      <c r="AP119" s="13">
        <v>189</v>
      </c>
      <c r="AQ119" s="13">
        <v>36</v>
      </c>
      <c r="AR119" s="13">
        <v>2386</v>
      </c>
      <c r="AS119" s="13">
        <v>3420</v>
      </c>
      <c r="AT119" s="13">
        <v>5</v>
      </c>
      <c r="AU119" s="13">
        <v>71</v>
      </c>
      <c r="AV119" s="13">
        <v>45</v>
      </c>
      <c r="AW119" s="13">
        <v>3541</v>
      </c>
      <c r="AX119" s="13">
        <v>69</v>
      </c>
      <c r="AY119" s="13">
        <v>49</v>
      </c>
      <c r="AZ119" s="13">
        <v>302</v>
      </c>
      <c r="BA119" s="13">
        <v>420</v>
      </c>
      <c r="BB119" s="13"/>
      <c r="BC119" s="13">
        <v>0</v>
      </c>
      <c r="BD119" s="13"/>
      <c r="BE119" s="13">
        <v>1457</v>
      </c>
      <c r="BF119" s="13">
        <v>1299</v>
      </c>
      <c r="BG119" s="13">
        <v>2756</v>
      </c>
      <c r="BH119" s="13">
        <v>6353</v>
      </c>
      <c r="BI119" s="13">
        <v>1477</v>
      </c>
      <c r="BJ119" s="13">
        <v>7830</v>
      </c>
      <c r="BK119" s="13"/>
      <c r="BL119" s="13">
        <v>0</v>
      </c>
      <c r="BM119" s="13">
        <v>0</v>
      </c>
      <c r="BN119" s="13">
        <v>191</v>
      </c>
      <c r="BO119" s="13">
        <v>0</v>
      </c>
      <c r="BP119" s="13">
        <v>5423</v>
      </c>
      <c r="BQ119" s="13">
        <v>16200</v>
      </c>
      <c r="BR119" s="13">
        <v>252</v>
      </c>
      <c r="BS119" s="13"/>
      <c r="BT119" s="13">
        <v>15615</v>
      </c>
      <c r="BU119" s="13">
        <v>8855</v>
      </c>
      <c r="BV119" s="13">
        <v>25</v>
      </c>
      <c r="BW119" s="13">
        <v>0</v>
      </c>
      <c r="BX119" s="13">
        <v>24490</v>
      </c>
      <c r="BY119" s="13">
        <v>10</v>
      </c>
      <c r="BZ119" s="13">
        <v>870</v>
      </c>
      <c r="CA119" s="13">
        <v>20</v>
      </c>
      <c r="CB119" s="13">
        <v>0</v>
      </c>
      <c r="CC119" s="13">
        <v>900</v>
      </c>
      <c r="CD119" s="13">
        <v>1870</v>
      </c>
    </row>
    <row r="120" spans="1:82" x14ac:dyDescent="0.45">
      <c r="A120" t="s">
        <v>309</v>
      </c>
      <c r="B120" t="s">
        <v>310</v>
      </c>
      <c r="C120" s="13">
        <v>10544</v>
      </c>
      <c r="D120" s="13">
        <v>3485</v>
      </c>
      <c r="E120" s="13">
        <v>1924</v>
      </c>
      <c r="F120" s="13">
        <v>0</v>
      </c>
      <c r="G120" s="13">
        <f t="shared" si="28"/>
        <v>1924</v>
      </c>
      <c r="H120" s="13">
        <v>12416</v>
      </c>
      <c r="I120" s="13">
        <v>0</v>
      </c>
      <c r="J120" s="13">
        <v>2330</v>
      </c>
      <c r="K120" s="13">
        <v>30699</v>
      </c>
      <c r="L120" s="13">
        <v>111344</v>
      </c>
      <c r="M120" s="23">
        <f t="shared" si="18"/>
        <v>6.2997703727362252E-3</v>
      </c>
      <c r="N120" s="13">
        <v>4429</v>
      </c>
      <c r="O120" s="13">
        <v>33623</v>
      </c>
      <c r="P120" s="13">
        <v>302</v>
      </c>
      <c r="Q120" s="13">
        <v>647</v>
      </c>
      <c r="R120" s="13">
        <v>181044</v>
      </c>
      <c r="S120" s="13">
        <f t="shared" si="29"/>
        <v>2608</v>
      </c>
      <c r="T120" s="23">
        <f t="shared" si="20"/>
        <v>7.4004038441238861E-4</v>
      </c>
      <c r="U120" s="13">
        <f t="shared" si="30"/>
        <v>211743</v>
      </c>
      <c r="V120" s="13">
        <f t="shared" si="31"/>
        <v>209135</v>
      </c>
      <c r="W120" s="23">
        <f t="shared" si="23"/>
        <v>5.9988984067974533E-3</v>
      </c>
      <c r="X120" s="13">
        <f t="shared" si="32"/>
        <v>174563</v>
      </c>
      <c r="Y120" s="23">
        <f t="shared" si="25"/>
        <v>6.4589258816212013E-3</v>
      </c>
      <c r="Z120" s="13">
        <v>0</v>
      </c>
      <c r="AA120" s="13">
        <v>0</v>
      </c>
      <c r="AB120" s="13">
        <v>0</v>
      </c>
      <c r="AC120" s="13">
        <v>672</v>
      </c>
      <c r="AD120" s="13">
        <v>0</v>
      </c>
      <c r="AE120" s="13">
        <v>12</v>
      </c>
      <c r="AF120" s="13">
        <v>0</v>
      </c>
      <c r="AG120" s="13">
        <v>0</v>
      </c>
      <c r="AH120" s="13">
        <f t="shared" si="33"/>
        <v>684</v>
      </c>
      <c r="AI120" s="23">
        <f t="shared" si="27"/>
        <v>3.978483616092617E-4</v>
      </c>
      <c r="AJ120" s="13">
        <v>14</v>
      </c>
      <c r="AK120" s="13">
        <v>698</v>
      </c>
      <c r="AL120" s="13">
        <v>0</v>
      </c>
      <c r="AM120" s="13">
        <v>390</v>
      </c>
      <c r="AN120" s="13">
        <v>1110</v>
      </c>
      <c r="AO120" s="13">
        <v>0</v>
      </c>
      <c r="AP120" s="13">
        <v>573</v>
      </c>
      <c r="AQ120" s="13">
        <v>0</v>
      </c>
      <c r="AR120" s="13">
        <v>2771</v>
      </c>
      <c r="AS120" s="13">
        <v>1018</v>
      </c>
      <c r="AT120" s="13">
        <v>280</v>
      </c>
      <c r="AU120" s="13">
        <v>0</v>
      </c>
      <c r="AV120" s="13">
        <v>0</v>
      </c>
      <c r="AW120" s="13">
        <v>1298</v>
      </c>
      <c r="AX120" s="13">
        <v>0</v>
      </c>
      <c r="AY120" s="13">
        <v>0</v>
      </c>
      <c r="AZ120" s="13">
        <v>360</v>
      </c>
      <c r="BA120" s="13">
        <v>360</v>
      </c>
      <c r="BB120" s="13"/>
      <c r="BC120" s="13">
        <v>0</v>
      </c>
      <c r="BD120" s="13"/>
      <c r="BE120" s="13">
        <v>0</v>
      </c>
      <c r="BF120" s="13">
        <v>15748</v>
      </c>
      <c r="BG120" s="13">
        <v>15748</v>
      </c>
      <c r="BH120" s="13">
        <v>9284</v>
      </c>
      <c r="BI120" s="13">
        <v>1591</v>
      </c>
      <c r="BJ120" s="13">
        <v>10875</v>
      </c>
      <c r="BK120" s="13"/>
      <c r="BL120" s="13">
        <v>0</v>
      </c>
      <c r="BM120" s="13">
        <v>0</v>
      </c>
      <c r="BN120" s="13">
        <v>0</v>
      </c>
      <c r="BO120" s="13">
        <v>0</v>
      </c>
      <c r="BP120" s="13">
        <v>7000</v>
      </c>
      <c r="BQ120" s="13">
        <v>33623</v>
      </c>
      <c r="BR120" s="13">
        <v>302</v>
      </c>
      <c r="BS120" s="13"/>
      <c r="BT120" s="13">
        <v>10080</v>
      </c>
      <c r="BU120" s="13">
        <v>7035</v>
      </c>
      <c r="BV120" s="13">
        <v>5</v>
      </c>
      <c r="BW120" s="13">
        <v>0</v>
      </c>
      <c r="BX120" s="13">
        <v>17125</v>
      </c>
      <c r="BY120" s="13">
        <v>10</v>
      </c>
      <c r="BZ120" s="13">
        <v>1075</v>
      </c>
      <c r="CA120" s="13">
        <v>45</v>
      </c>
      <c r="CB120" s="13">
        <v>0</v>
      </c>
      <c r="CC120" s="13">
        <v>1125</v>
      </c>
      <c r="CD120" s="13">
        <v>1960</v>
      </c>
    </row>
    <row r="121" spans="1:82" x14ac:dyDescent="0.45">
      <c r="A121" t="s">
        <v>173</v>
      </c>
      <c r="B121" t="s">
        <v>174</v>
      </c>
      <c r="C121" s="13">
        <v>2081</v>
      </c>
      <c r="D121" s="13">
        <v>0</v>
      </c>
      <c r="E121" s="13">
        <v>1569</v>
      </c>
      <c r="F121" s="13">
        <v>1052</v>
      </c>
      <c r="G121" s="13">
        <f t="shared" si="28"/>
        <v>2621</v>
      </c>
      <c r="H121" s="13">
        <v>0</v>
      </c>
      <c r="I121" s="13">
        <v>0</v>
      </c>
      <c r="J121" s="13">
        <v>117</v>
      </c>
      <c r="K121" s="13">
        <v>4819</v>
      </c>
      <c r="L121" s="13">
        <v>5650</v>
      </c>
      <c r="M121" s="23">
        <f t="shared" si="18"/>
        <v>3.196732882414829E-4</v>
      </c>
      <c r="N121" s="13">
        <v>1227</v>
      </c>
      <c r="O121" s="13">
        <v>1823</v>
      </c>
      <c r="P121" s="13">
        <v>943</v>
      </c>
      <c r="Q121" s="13">
        <v>15455</v>
      </c>
      <c r="R121" s="13">
        <v>29917</v>
      </c>
      <c r="S121" s="13">
        <f t="shared" si="29"/>
        <v>2635</v>
      </c>
      <c r="T121" s="23">
        <f t="shared" si="20"/>
        <v>7.4770184544733283E-4</v>
      </c>
      <c r="U121" s="13">
        <f t="shared" si="30"/>
        <v>34736</v>
      </c>
      <c r="V121" s="13">
        <f t="shared" si="31"/>
        <v>32101</v>
      </c>
      <c r="W121" s="23">
        <f t="shared" si="23"/>
        <v>9.2079583884383312E-4</v>
      </c>
      <c r="X121" s="13">
        <f t="shared" si="32"/>
        <v>13880</v>
      </c>
      <c r="Y121" s="23">
        <f t="shared" si="25"/>
        <v>5.1356754430722585E-4</v>
      </c>
      <c r="Z121" s="13">
        <v>0</v>
      </c>
      <c r="AA121" s="13">
        <v>0</v>
      </c>
      <c r="AB121" s="13">
        <v>0</v>
      </c>
      <c r="AC121" s="13">
        <v>0</v>
      </c>
      <c r="AD121" s="13">
        <v>0</v>
      </c>
      <c r="AE121" s="13">
        <v>14</v>
      </c>
      <c r="AF121" s="13">
        <v>0</v>
      </c>
      <c r="AG121" s="13">
        <v>0</v>
      </c>
      <c r="AH121" s="13">
        <f t="shared" si="33"/>
        <v>14</v>
      </c>
      <c r="AI121" s="23">
        <f t="shared" si="27"/>
        <v>8.1430951206574035E-6</v>
      </c>
      <c r="AJ121" s="13">
        <v>428</v>
      </c>
      <c r="AK121" s="13">
        <v>442</v>
      </c>
      <c r="AL121" s="13">
        <v>98</v>
      </c>
      <c r="AM121" s="13">
        <v>281</v>
      </c>
      <c r="AN121" s="13">
        <v>0</v>
      </c>
      <c r="AO121" s="13">
        <v>0</v>
      </c>
      <c r="AP121" s="13">
        <v>0</v>
      </c>
      <c r="AQ121" s="13">
        <v>75</v>
      </c>
      <c r="AR121" s="13">
        <v>896</v>
      </c>
      <c r="AS121" s="13">
        <v>0</v>
      </c>
      <c r="AT121" s="13">
        <v>0</v>
      </c>
      <c r="AU121" s="13">
        <v>0</v>
      </c>
      <c r="AV121" s="13">
        <v>101</v>
      </c>
      <c r="AW121" s="13">
        <v>101</v>
      </c>
      <c r="AX121" s="13">
        <v>0</v>
      </c>
      <c r="AY121" s="13">
        <v>0</v>
      </c>
      <c r="AZ121" s="13">
        <v>230</v>
      </c>
      <c r="BA121" s="13">
        <v>230</v>
      </c>
      <c r="BB121" s="13"/>
      <c r="BC121" s="13">
        <v>0</v>
      </c>
      <c r="BD121" s="13"/>
      <c r="BE121" s="13">
        <v>0</v>
      </c>
      <c r="BF121" s="13">
        <v>0</v>
      </c>
      <c r="BG121" s="13">
        <v>0</v>
      </c>
      <c r="BH121" s="13">
        <v>691</v>
      </c>
      <c r="BI121" s="13">
        <v>0</v>
      </c>
      <c r="BJ121" s="13">
        <v>691</v>
      </c>
      <c r="BK121" s="13"/>
      <c r="BL121" s="13">
        <v>0</v>
      </c>
      <c r="BM121" s="13">
        <v>0</v>
      </c>
      <c r="BN121" s="13">
        <v>0</v>
      </c>
      <c r="BO121" s="13">
        <v>0</v>
      </c>
      <c r="BP121" s="13">
        <v>1132</v>
      </c>
      <c r="BQ121" s="13">
        <v>1823</v>
      </c>
      <c r="BR121" s="13">
        <v>943</v>
      </c>
      <c r="BS121" s="13"/>
      <c r="BT121" s="13">
        <v>400</v>
      </c>
      <c r="BU121" s="13">
        <v>95</v>
      </c>
      <c r="BV121" s="13">
        <v>5</v>
      </c>
      <c r="BW121" s="13">
        <v>0</v>
      </c>
      <c r="BX121" s="13">
        <v>495</v>
      </c>
      <c r="BY121" s="13">
        <v>0</v>
      </c>
      <c r="BZ121" s="13">
        <v>40</v>
      </c>
      <c r="CA121" s="13">
        <v>0</v>
      </c>
      <c r="CB121" s="13">
        <v>0</v>
      </c>
      <c r="CC121" s="13">
        <v>40</v>
      </c>
      <c r="CD121" s="13">
        <v>140</v>
      </c>
    </row>
    <row r="122" spans="1:82" x14ac:dyDescent="0.45">
      <c r="A122" t="s">
        <v>497</v>
      </c>
      <c r="B122" t="s">
        <v>498</v>
      </c>
      <c r="C122" s="13">
        <v>9429</v>
      </c>
      <c r="D122" s="13">
        <v>3451</v>
      </c>
      <c r="E122" s="13">
        <v>1930</v>
      </c>
      <c r="F122" s="13">
        <v>465</v>
      </c>
      <c r="G122" s="13">
        <f t="shared" si="28"/>
        <v>2395</v>
      </c>
      <c r="H122" s="13">
        <v>0</v>
      </c>
      <c r="I122" s="13">
        <v>135</v>
      </c>
      <c r="J122" s="13">
        <v>3830</v>
      </c>
      <c r="K122" s="13">
        <v>19240</v>
      </c>
      <c r="L122" s="13">
        <v>130528</v>
      </c>
      <c r="M122" s="23">
        <f t="shared" si="18"/>
        <v>7.3851884898379254E-3</v>
      </c>
      <c r="N122" s="13">
        <v>4234</v>
      </c>
      <c r="O122" s="13">
        <v>32025</v>
      </c>
      <c r="P122" s="13">
        <v>310</v>
      </c>
      <c r="Q122" s="13">
        <v>212</v>
      </c>
      <c r="R122" s="13">
        <v>186549</v>
      </c>
      <c r="S122" s="13">
        <f t="shared" si="29"/>
        <v>2723</v>
      </c>
      <c r="T122" s="23">
        <f t="shared" si="20"/>
        <v>7.7267253326492881E-4</v>
      </c>
      <c r="U122" s="13">
        <f t="shared" si="30"/>
        <v>205789</v>
      </c>
      <c r="V122" s="13">
        <f t="shared" si="31"/>
        <v>203066</v>
      </c>
      <c r="W122" s="23">
        <f t="shared" si="23"/>
        <v>5.8248131774917234E-3</v>
      </c>
      <c r="X122" s="13">
        <f t="shared" si="32"/>
        <v>170519</v>
      </c>
      <c r="Y122" s="23">
        <f t="shared" si="25"/>
        <v>6.3092956835535917E-3</v>
      </c>
      <c r="Z122" s="13">
        <v>0</v>
      </c>
      <c r="AA122" s="13">
        <v>0</v>
      </c>
      <c r="AB122" s="13">
        <v>0</v>
      </c>
      <c r="AC122" s="13">
        <v>0</v>
      </c>
      <c r="AD122" s="13">
        <v>0</v>
      </c>
      <c r="AE122" s="13">
        <v>328</v>
      </c>
      <c r="AF122" s="13">
        <v>0</v>
      </c>
      <c r="AG122" s="13">
        <v>0</v>
      </c>
      <c r="AH122" s="13">
        <f t="shared" si="33"/>
        <v>328</v>
      </c>
      <c r="AI122" s="23">
        <f t="shared" si="27"/>
        <v>1.9078108568397345E-4</v>
      </c>
      <c r="AJ122" s="13">
        <v>12</v>
      </c>
      <c r="AK122" s="13">
        <v>340</v>
      </c>
      <c r="AL122" s="13">
        <v>238</v>
      </c>
      <c r="AM122" s="13">
        <v>24</v>
      </c>
      <c r="AN122" s="13">
        <v>789</v>
      </c>
      <c r="AO122" s="13">
        <v>0</v>
      </c>
      <c r="AP122" s="13">
        <v>14</v>
      </c>
      <c r="AQ122" s="13">
        <v>445</v>
      </c>
      <c r="AR122" s="13">
        <v>1850</v>
      </c>
      <c r="AS122" s="13">
        <v>1850</v>
      </c>
      <c r="AT122" s="13">
        <v>0</v>
      </c>
      <c r="AU122" s="13">
        <v>0</v>
      </c>
      <c r="AV122" s="13">
        <v>166</v>
      </c>
      <c r="AW122" s="13">
        <v>2016</v>
      </c>
      <c r="AX122" s="13">
        <v>127</v>
      </c>
      <c r="AY122" s="13">
        <v>157</v>
      </c>
      <c r="AZ122" s="13">
        <v>84</v>
      </c>
      <c r="BA122" s="13">
        <v>368</v>
      </c>
      <c r="BB122" s="13"/>
      <c r="BC122" s="13">
        <v>704</v>
      </c>
      <c r="BD122" s="13"/>
      <c r="BE122" s="13">
        <v>2366</v>
      </c>
      <c r="BF122" s="13">
        <v>2534</v>
      </c>
      <c r="BG122" s="13">
        <v>5604</v>
      </c>
      <c r="BH122" s="13">
        <v>4496</v>
      </c>
      <c r="BI122" s="13">
        <v>3060</v>
      </c>
      <c r="BJ122" s="13">
        <v>7556</v>
      </c>
      <c r="BK122" s="13"/>
      <c r="BL122" s="13">
        <v>0</v>
      </c>
      <c r="BM122" s="13">
        <v>0</v>
      </c>
      <c r="BN122" s="13">
        <v>8519</v>
      </c>
      <c r="BO122" s="13">
        <v>0</v>
      </c>
      <c r="BP122" s="13">
        <v>10346</v>
      </c>
      <c r="BQ122" s="13">
        <v>32025</v>
      </c>
      <c r="BR122" s="13">
        <v>310</v>
      </c>
      <c r="BS122" s="13"/>
      <c r="BT122" s="13">
        <v>12030</v>
      </c>
      <c r="BU122" s="13">
        <v>7015</v>
      </c>
      <c r="BV122" s="13">
        <v>5</v>
      </c>
      <c r="BW122" s="13">
        <v>0</v>
      </c>
      <c r="BX122" s="13">
        <v>19045</v>
      </c>
      <c r="BY122" s="13">
        <v>0</v>
      </c>
      <c r="BZ122" s="13">
        <v>910</v>
      </c>
      <c r="CA122" s="13">
        <v>0</v>
      </c>
      <c r="CB122" s="13">
        <v>0</v>
      </c>
      <c r="CC122" s="13">
        <v>910</v>
      </c>
      <c r="CD122" s="13">
        <v>2490</v>
      </c>
    </row>
    <row r="123" spans="1:82" x14ac:dyDescent="0.45">
      <c r="A123" t="s">
        <v>157</v>
      </c>
      <c r="B123" t="s">
        <v>158</v>
      </c>
      <c r="C123" s="13">
        <v>5810</v>
      </c>
      <c r="D123" s="13">
        <v>692</v>
      </c>
      <c r="E123" s="13">
        <v>1417</v>
      </c>
      <c r="F123" s="13">
        <v>937</v>
      </c>
      <c r="G123" s="13">
        <f t="shared" si="28"/>
        <v>2354</v>
      </c>
      <c r="H123" s="13">
        <v>31</v>
      </c>
      <c r="I123" s="13">
        <v>217</v>
      </c>
      <c r="J123" s="13">
        <v>1335</v>
      </c>
      <c r="K123" s="13">
        <v>10439</v>
      </c>
      <c r="L123" s="13">
        <v>94964</v>
      </c>
      <c r="M123" s="23">
        <f t="shared" si="18"/>
        <v>5.3730007335511826E-3</v>
      </c>
      <c r="N123" s="13">
        <v>2458</v>
      </c>
      <c r="O123" s="13">
        <v>19073</v>
      </c>
      <c r="P123" s="13">
        <v>313</v>
      </c>
      <c r="Q123" s="13">
        <v>4</v>
      </c>
      <c r="R123" s="13">
        <v>127251</v>
      </c>
      <c r="S123" s="13">
        <f t="shared" si="29"/>
        <v>2749</v>
      </c>
      <c r="T123" s="23">
        <f t="shared" si="20"/>
        <v>7.800502364837639E-4</v>
      </c>
      <c r="U123" s="13">
        <f t="shared" si="30"/>
        <v>137690</v>
      </c>
      <c r="V123" s="13">
        <f t="shared" si="31"/>
        <v>134941</v>
      </c>
      <c r="W123" s="23">
        <f t="shared" si="23"/>
        <v>3.8706928534757699E-3</v>
      </c>
      <c r="X123" s="13">
        <f t="shared" si="32"/>
        <v>115551</v>
      </c>
      <c r="Y123" s="23">
        <f t="shared" si="25"/>
        <v>4.2754498063576557E-3</v>
      </c>
      <c r="Z123" s="13">
        <v>36</v>
      </c>
      <c r="AA123" s="13">
        <v>0</v>
      </c>
      <c r="AB123" s="13">
        <v>0</v>
      </c>
      <c r="AC123" s="13">
        <v>30</v>
      </c>
      <c r="AD123" s="13">
        <v>4</v>
      </c>
      <c r="AE123" s="13">
        <v>96</v>
      </c>
      <c r="AF123" s="13">
        <v>0</v>
      </c>
      <c r="AG123" s="13">
        <v>229</v>
      </c>
      <c r="AH123" s="13">
        <f t="shared" si="33"/>
        <v>395</v>
      </c>
      <c r="AI123" s="23">
        <f t="shared" si="27"/>
        <v>2.297516123328339E-4</v>
      </c>
      <c r="AJ123" s="13">
        <v>30</v>
      </c>
      <c r="AK123" s="13">
        <v>425</v>
      </c>
      <c r="AL123" s="13">
        <v>200</v>
      </c>
      <c r="AM123" s="13">
        <v>0</v>
      </c>
      <c r="AN123" s="13">
        <v>106</v>
      </c>
      <c r="AO123" s="13">
        <v>0</v>
      </c>
      <c r="AP123" s="13">
        <v>179</v>
      </c>
      <c r="AQ123" s="13">
        <v>0</v>
      </c>
      <c r="AR123" s="13">
        <v>910</v>
      </c>
      <c r="AS123" s="13">
        <v>68</v>
      </c>
      <c r="AT123" s="13">
        <v>0</v>
      </c>
      <c r="AU123" s="13">
        <v>1450</v>
      </c>
      <c r="AV123" s="13">
        <v>17</v>
      </c>
      <c r="AW123" s="13">
        <v>1535</v>
      </c>
      <c r="AX123" s="13">
        <v>0</v>
      </c>
      <c r="AY123" s="13">
        <v>13</v>
      </c>
      <c r="AZ123" s="13">
        <v>0</v>
      </c>
      <c r="BA123" s="13">
        <v>13</v>
      </c>
      <c r="BB123" s="13"/>
      <c r="BC123" s="13">
        <v>1360</v>
      </c>
      <c r="BD123" s="13"/>
      <c r="BE123" s="13">
        <v>1778</v>
      </c>
      <c r="BF123" s="13">
        <v>3965</v>
      </c>
      <c r="BG123" s="13">
        <v>7103</v>
      </c>
      <c r="BH123" s="13">
        <v>7965</v>
      </c>
      <c r="BI123" s="13">
        <v>1442</v>
      </c>
      <c r="BJ123" s="13">
        <v>9407</v>
      </c>
      <c r="BK123" s="13"/>
      <c r="BL123" s="13">
        <v>0</v>
      </c>
      <c r="BM123" s="13">
        <v>683</v>
      </c>
      <c r="BN123" s="13">
        <v>0</v>
      </c>
      <c r="BO123" s="13">
        <v>0</v>
      </c>
      <c r="BP123" s="13">
        <v>1880</v>
      </c>
      <c r="BQ123" s="13">
        <v>19073</v>
      </c>
      <c r="BR123" s="13">
        <v>313</v>
      </c>
      <c r="BS123" s="13"/>
      <c r="BT123" s="13">
        <v>10085</v>
      </c>
      <c r="BU123" s="13">
        <v>4480</v>
      </c>
      <c r="BV123" s="13">
        <v>5</v>
      </c>
      <c r="BW123" s="13">
        <v>0</v>
      </c>
      <c r="BX123" s="13">
        <v>14570</v>
      </c>
      <c r="BY123" s="13">
        <v>0</v>
      </c>
      <c r="BZ123" s="13">
        <v>660</v>
      </c>
      <c r="CA123" s="13">
        <v>0</v>
      </c>
      <c r="CB123" s="13">
        <v>0</v>
      </c>
      <c r="CC123" s="13">
        <v>665</v>
      </c>
      <c r="CD123" s="13">
        <v>1805</v>
      </c>
    </row>
    <row r="124" spans="1:82" x14ac:dyDescent="0.45">
      <c r="A124" t="s">
        <v>193</v>
      </c>
      <c r="B124" t="s">
        <v>194</v>
      </c>
      <c r="C124" s="13">
        <v>8617</v>
      </c>
      <c r="D124" s="13">
        <v>396</v>
      </c>
      <c r="E124" s="13">
        <v>2785</v>
      </c>
      <c r="F124" s="13">
        <v>0</v>
      </c>
      <c r="G124" s="13">
        <f t="shared" si="28"/>
        <v>2785</v>
      </c>
      <c r="H124" s="13">
        <v>13</v>
      </c>
      <c r="I124" s="13">
        <v>1</v>
      </c>
      <c r="J124" s="13">
        <v>703</v>
      </c>
      <c r="K124" s="13">
        <v>12515</v>
      </c>
      <c r="L124" s="13">
        <v>106764</v>
      </c>
      <c r="M124" s="23">
        <f t="shared" si="18"/>
        <v>6.0406369815599438E-3</v>
      </c>
      <c r="N124" s="13">
        <v>1598</v>
      </c>
      <c r="O124" s="13">
        <v>20791</v>
      </c>
      <c r="P124" s="13">
        <v>25</v>
      </c>
      <c r="Q124" s="13">
        <v>18</v>
      </c>
      <c r="R124" s="13">
        <v>141711</v>
      </c>
      <c r="S124" s="13">
        <f t="shared" si="29"/>
        <v>2920</v>
      </c>
      <c r="T124" s="23">
        <f t="shared" si="20"/>
        <v>8.2857282303841061E-4</v>
      </c>
      <c r="U124" s="13">
        <f t="shared" si="30"/>
        <v>154226</v>
      </c>
      <c r="V124" s="13">
        <f t="shared" si="31"/>
        <v>151306</v>
      </c>
      <c r="W124" s="23">
        <f t="shared" si="23"/>
        <v>4.3401119962650702E-3</v>
      </c>
      <c r="X124" s="13">
        <f t="shared" si="32"/>
        <v>130472</v>
      </c>
      <c r="Y124" s="23">
        <f t="shared" si="25"/>
        <v>4.8275349164879234E-3</v>
      </c>
      <c r="Z124" s="13">
        <v>42</v>
      </c>
      <c r="AA124" s="13">
        <v>43</v>
      </c>
      <c r="AB124" s="13">
        <v>19</v>
      </c>
      <c r="AC124" s="13">
        <v>0</v>
      </c>
      <c r="AD124" s="13">
        <v>31</v>
      </c>
      <c r="AE124" s="13">
        <v>0</v>
      </c>
      <c r="AF124" s="13">
        <v>0</v>
      </c>
      <c r="AG124" s="13">
        <v>0</v>
      </c>
      <c r="AH124" s="13">
        <f t="shared" si="33"/>
        <v>135</v>
      </c>
      <c r="AI124" s="23">
        <f t="shared" si="27"/>
        <v>7.8522702949196388E-5</v>
      </c>
      <c r="AJ124" s="13">
        <v>3</v>
      </c>
      <c r="AK124" s="13">
        <v>138</v>
      </c>
      <c r="AL124" s="13">
        <v>215</v>
      </c>
      <c r="AM124" s="13">
        <v>0</v>
      </c>
      <c r="AN124" s="13">
        <v>518</v>
      </c>
      <c r="AO124" s="13">
        <v>0</v>
      </c>
      <c r="AP124" s="13">
        <v>72</v>
      </c>
      <c r="AQ124" s="13">
        <v>186</v>
      </c>
      <c r="AR124" s="13">
        <v>1129</v>
      </c>
      <c r="AS124" s="13">
        <v>209</v>
      </c>
      <c r="AT124" s="13">
        <v>0</v>
      </c>
      <c r="AU124" s="13">
        <v>0</v>
      </c>
      <c r="AV124" s="13">
        <v>2</v>
      </c>
      <c r="AW124" s="13">
        <v>211</v>
      </c>
      <c r="AX124" s="13">
        <v>78</v>
      </c>
      <c r="AY124" s="13">
        <v>46</v>
      </c>
      <c r="AZ124" s="13">
        <v>134</v>
      </c>
      <c r="BA124" s="13">
        <v>258</v>
      </c>
      <c r="BB124" s="13"/>
      <c r="BC124" s="13">
        <v>886</v>
      </c>
      <c r="BD124" s="13"/>
      <c r="BE124" s="13">
        <v>52</v>
      </c>
      <c r="BF124" s="13">
        <v>96</v>
      </c>
      <c r="BG124" s="13">
        <v>1034</v>
      </c>
      <c r="BH124" s="13">
        <v>8784</v>
      </c>
      <c r="BI124" s="13">
        <v>2994</v>
      </c>
      <c r="BJ124" s="13">
        <v>11778</v>
      </c>
      <c r="BK124" s="13"/>
      <c r="BL124" s="13">
        <v>0</v>
      </c>
      <c r="BM124" s="13">
        <v>0</v>
      </c>
      <c r="BN124" s="13">
        <v>547</v>
      </c>
      <c r="BO124" s="13">
        <v>0</v>
      </c>
      <c r="BP124" s="13">
        <v>7432</v>
      </c>
      <c r="BQ124" s="13">
        <v>20791</v>
      </c>
      <c r="BR124" s="13">
        <v>25</v>
      </c>
      <c r="BS124" s="13"/>
      <c r="BT124" s="13">
        <v>8240</v>
      </c>
      <c r="BU124" s="13">
        <v>5155</v>
      </c>
      <c r="BV124" s="13">
        <v>5</v>
      </c>
      <c r="BW124" s="13">
        <v>0</v>
      </c>
      <c r="BX124" s="13">
        <v>13395</v>
      </c>
      <c r="BY124" s="13">
        <v>0</v>
      </c>
      <c r="BZ124" s="13">
        <v>830</v>
      </c>
      <c r="CA124" s="13">
        <v>0</v>
      </c>
      <c r="CB124" s="13">
        <v>0</v>
      </c>
      <c r="CC124" s="13">
        <v>830</v>
      </c>
      <c r="CD124" s="13">
        <v>1490</v>
      </c>
    </row>
    <row r="125" spans="1:82" x14ac:dyDescent="0.45">
      <c r="A125" t="s">
        <v>111</v>
      </c>
      <c r="B125" t="s">
        <v>112</v>
      </c>
      <c r="C125" s="13">
        <v>10865</v>
      </c>
      <c r="D125" s="13">
        <v>1197</v>
      </c>
      <c r="E125" s="13">
        <v>2500</v>
      </c>
      <c r="F125" s="13">
        <v>0</v>
      </c>
      <c r="G125" s="13">
        <f t="shared" si="28"/>
        <v>2500</v>
      </c>
      <c r="H125" s="13">
        <v>-77</v>
      </c>
      <c r="I125" s="13">
        <v>0</v>
      </c>
      <c r="J125" s="13">
        <v>3573</v>
      </c>
      <c r="K125" s="13">
        <v>18058</v>
      </c>
      <c r="L125" s="13">
        <v>208580</v>
      </c>
      <c r="M125" s="23">
        <f t="shared" si="18"/>
        <v>1.180131937370062E-2</v>
      </c>
      <c r="N125" s="13">
        <v>2489</v>
      </c>
      <c r="O125" s="13">
        <v>15859</v>
      </c>
      <c r="P125" s="13">
        <v>227</v>
      </c>
      <c r="Q125" s="13">
        <v>1553</v>
      </c>
      <c r="R125" s="13">
        <v>246766</v>
      </c>
      <c r="S125" s="13">
        <f t="shared" si="29"/>
        <v>3090</v>
      </c>
      <c r="T125" s="23">
        <f t="shared" si="20"/>
        <v>8.7681165177694819E-4</v>
      </c>
      <c r="U125" s="13">
        <f t="shared" si="30"/>
        <v>264824</v>
      </c>
      <c r="V125" s="13">
        <f t="shared" si="31"/>
        <v>261734</v>
      </c>
      <c r="W125" s="23">
        <f t="shared" si="23"/>
        <v>7.5076657451154738E-3</v>
      </c>
      <c r="X125" s="13">
        <f t="shared" si="32"/>
        <v>244095</v>
      </c>
      <c r="Y125" s="23">
        <f t="shared" si="25"/>
        <v>9.0316476749043445E-3</v>
      </c>
      <c r="Z125" s="13">
        <v>0</v>
      </c>
      <c r="AA125" s="13">
        <v>0</v>
      </c>
      <c r="AB125" s="13">
        <v>0</v>
      </c>
      <c r="AC125" s="13">
        <v>64</v>
      </c>
      <c r="AD125" s="13">
        <v>0</v>
      </c>
      <c r="AE125" s="13">
        <v>419</v>
      </c>
      <c r="AF125" s="13">
        <v>0</v>
      </c>
      <c r="AG125" s="13">
        <v>107</v>
      </c>
      <c r="AH125" s="13">
        <f t="shared" si="33"/>
        <v>590</v>
      </c>
      <c r="AI125" s="23">
        <f t="shared" si="27"/>
        <v>3.43173294370562E-4</v>
      </c>
      <c r="AJ125" s="13">
        <v>249</v>
      </c>
      <c r="AK125" s="13">
        <v>839</v>
      </c>
      <c r="AL125" s="13">
        <v>118</v>
      </c>
      <c r="AM125" s="13">
        <v>78</v>
      </c>
      <c r="AN125" s="13">
        <v>198</v>
      </c>
      <c r="AO125" s="13">
        <v>0</v>
      </c>
      <c r="AP125" s="13">
        <v>174</v>
      </c>
      <c r="AQ125" s="13">
        <v>154</v>
      </c>
      <c r="AR125" s="13">
        <v>1561</v>
      </c>
      <c r="AS125" s="13">
        <v>728</v>
      </c>
      <c r="AT125" s="13">
        <v>0</v>
      </c>
      <c r="AU125" s="13">
        <v>0</v>
      </c>
      <c r="AV125" s="13">
        <v>0</v>
      </c>
      <c r="AW125" s="13">
        <v>728</v>
      </c>
      <c r="AX125" s="13">
        <v>106</v>
      </c>
      <c r="AY125" s="13">
        <v>84</v>
      </c>
      <c r="AZ125" s="13">
        <v>10</v>
      </c>
      <c r="BA125" s="13">
        <v>200</v>
      </c>
      <c r="BB125" s="13"/>
      <c r="BC125" s="13">
        <v>430</v>
      </c>
      <c r="BD125" s="13"/>
      <c r="BE125" s="13">
        <v>0</v>
      </c>
      <c r="BF125" s="13">
        <v>0</v>
      </c>
      <c r="BG125" s="13">
        <v>430</v>
      </c>
      <c r="BH125" s="13">
        <v>5064</v>
      </c>
      <c r="BI125" s="13">
        <v>2418</v>
      </c>
      <c r="BJ125" s="13">
        <v>7482</v>
      </c>
      <c r="BK125" s="13"/>
      <c r="BL125" s="13">
        <v>440</v>
      </c>
      <c r="BM125" s="13">
        <v>1898</v>
      </c>
      <c r="BN125" s="13">
        <v>403</v>
      </c>
      <c r="BO125" s="13">
        <v>657</v>
      </c>
      <c r="BP125" s="13">
        <v>4549</v>
      </c>
      <c r="BQ125" s="13">
        <v>15859</v>
      </c>
      <c r="BR125" s="13">
        <v>227</v>
      </c>
      <c r="BS125" s="13"/>
      <c r="BT125" s="13">
        <v>16245</v>
      </c>
      <c r="BU125" s="13">
        <v>9595</v>
      </c>
      <c r="BV125" s="13">
        <v>15</v>
      </c>
      <c r="BW125" s="13">
        <v>0</v>
      </c>
      <c r="BX125" s="13">
        <v>25855</v>
      </c>
      <c r="BY125" s="13">
        <v>5</v>
      </c>
      <c r="BZ125" s="13">
        <v>1875</v>
      </c>
      <c r="CA125" s="13">
        <v>25</v>
      </c>
      <c r="CB125" s="13">
        <v>0</v>
      </c>
      <c r="CC125" s="13">
        <v>1910</v>
      </c>
      <c r="CD125" s="13">
        <v>3220</v>
      </c>
    </row>
    <row r="126" spans="1:82" x14ac:dyDescent="0.45">
      <c r="A126" t="s">
        <v>427</v>
      </c>
      <c r="B126" t="s">
        <v>428</v>
      </c>
      <c r="C126" s="13">
        <v>6009</v>
      </c>
      <c r="D126" s="13">
        <v>518</v>
      </c>
      <c r="E126" s="13">
        <v>2349</v>
      </c>
      <c r="F126" s="13">
        <v>0</v>
      </c>
      <c r="G126" s="13">
        <f t="shared" si="28"/>
        <v>2349</v>
      </c>
      <c r="H126" s="13">
        <v>0</v>
      </c>
      <c r="I126" s="13">
        <v>0</v>
      </c>
      <c r="J126" s="13">
        <v>74</v>
      </c>
      <c r="K126" s="13">
        <v>8950</v>
      </c>
      <c r="L126" s="13">
        <v>41276</v>
      </c>
      <c r="M126" s="23">
        <f t="shared" si="18"/>
        <v>2.3353689637974242E-3</v>
      </c>
      <c r="N126" s="13">
        <v>3303</v>
      </c>
      <c r="O126" s="13">
        <v>4751</v>
      </c>
      <c r="P126" s="13">
        <v>506</v>
      </c>
      <c r="Q126" s="13">
        <v>15977</v>
      </c>
      <c r="R126" s="13">
        <v>74763</v>
      </c>
      <c r="S126" s="13">
        <f t="shared" si="29"/>
        <v>3583</v>
      </c>
      <c r="T126" s="23">
        <f t="shared" si="20"/>
        <v>1.0167042551187072E-3</v>
      </c>
      <c r="U126" s="13">
        <f t="shared" si="30"/>
        <v>83713</v>
      </c>
      <c r="V126" s="13">
        <f t="shared" si="31"/>
        <v>80130</v>
      </c>
      <c r="W126" s="23">
        <f t="shared" si="23"/>
        <v>2.2984757660682331E-3</v>
      </c>
      <c r="X126" s="13">
        <f t="shared" si="32"/>
        <v>58896</v>
      </c>
      <c r="Y126" s="23">
        <f t="shared" si="25"/>
        <v>2.1791840122131396E-3</v>
      </c>
      <c r="Z126" s="13">
        <v>0</v>
      </c>
      <c r="AA126" s="13">
        <v>0</v>
      </c>
      <c r="AB126" s="13">
        <v>0</v>
      </c>
      <c r="AC126" s="13">
        <v>396</v>
      </c>
      <c r="AD126" s="13">
        <v>37</v>
      </c>
      <c r="AE126" s="13">
        <v>801</v>
      </c>
      <c r="AF126" s="13">
        <v>0</v>
      </c>
      <c r="AG126" s="13">
        <v>0</v>
      </c>
      <c r="AH126" s="13">
        <f t="shared" si="33"/>
        <v>1234</v>
      </c>
      <c r="AI126" s="23">
        <f t="shared" si="27"/>
        <v>7.1775566992080258E-4</v>
      </c>
      <c r="AJ126" s="13">
        <v>0</v>
      </c>
      <c r="AK126" s="13">
        <v>1234</v>
      </c>
      <c r="AL126" s="13">
        <v>84</v>
      </c>
      <c r="AM126" s="13">
        <v>771</v>
      </c>
      <c r="AN126" s="13">
        <v>369</v>
      </c>
      <c r="AO126" s="13">
        <v>0</v>
      </c>
      <c r="AP126" s="13">
        <v>115</v>
      </c>
      <c r="AQ126" s="13">
        <v>0</v>
      </c>
      <c r="AR126" s="13">
        <v>2573</v>
      </c>
      <c r="AS126" s="13">
        <v>355</v>
      </c>
      <c r="AT126" s="13">
        <v>0</v>
      </c>
      <c r="AU126" s="13">
        <v>105</v>
      </c>
      <c r="AV126" s="13">
        <v>0</v>
      </c>
      <c r="AW126" s="13">
        <v>460</v>
      </c>
      <c r="AX126" s="13">
        <v>0</v>
      </c>
      <c r="AY126" s="13">
        <v>155</v>
      </c>
      <c r="AZ126" s="13">
        <v>115</v>
      </c>
      <c r="BA126" s="13">
        <v>270</v>
      </c>
      <c r="BB126" s="13"/>
      <c r="BC126" s="13">
        <v>50</v>
      </c>
      <c r="BD126" s="13"/>
      <c r="BE126" s="13">
        <v>26</v>
      </c>
      <c r="BF126" s="13">
        <v>1340</v>
      </c>
      <c r="BG126" s="13">
        <v>1416</v>
      </c>
      <c r="BH126" s="13">
        <v>0</v>
      </c>
      <c r="BI126" s="13">
        <v>813</v>
      </c>
      <c r="BJ126" s="13">
        <v>813</v>
      </c>
      <c r="BK126" s="13"/>
      <c r="BL126" s="13">
        <v>0</v>
      </c>
      <c r="BM126" s="13">
        <v>0</v>
      </c>
      <c r="BN126" s="13">
        <v>0</v>
      </c>
      <c r="BO126" s="13">
        <v>0</v>
      </c>
      <c r="BP126" s="13">
        <v>2522</v>
      </c>
      <c r="BQ126" s="13">
        <v>4751</v>
      </c>
      <c r="BR126" s="13">
        <v>506</v>
      </c>
      <c r="BS126" s="13"/>
      <c r="BT126" s="13">
        <v>1590</v>
      </c>
      <c r="BU126" s="13">
        <v>800</v>
      </c>
      <c r="BV126" s="13">
        <v>10</v>
      </c>
      <c r="BW126" s="13">
        <v>0</v>
      </c>
      <c r="BX126" s="13">
        <v>2400</v>
      </c>
      <c r="BY126" s="13">
        <v>0</v>
      </c>
      <c r="BZ126" s="13">
        <v>175</v>
      </c>
      <c r="CA126" s="13">
        <v>0</v>
      </c>
      <c r="CB126" s="13">
        <v>0</v>
      </c>
      <c r="CC126" s="13">
        <v>175</v>
      </c>
      <c r="CD126" s="13">
        <v>465</v>
      </c>
    </row>
    <row r="127" spans="1:82" x14ac:dyDescent="0.45">
      <c r="A127" t="s">
        <v>125</v>
      </c>
      <c r="B127" t="s">
        <v>126</v>
      </c>
      <c r="C127" s="13">
        <v>6269</v>
      </c>
      <c r="D127" s="13">
        <v>593</v>
      </c>
      <c r="E127" s="13">
        <v>3166</v>
      </c>
      <c r="F127" s="13">
        <v>0</v>
      </c>
      <c r="G127" s="13">
        <f t="shared" si="28"/>
        <v>3166</v>
      </c>
      <c r="H127" s="13">
        <v>0</v>
      </c>
      <c r="I127" s="13">
        <v>0</v>
      </c>
      <c r="J127" s="13">
        <v>1094</v>
      </c>
      <c r="K127" s="13">
        <v>11122</v>
      </c>
      <c r="L127" s="13">
        <v>127107</v>
      </c>
      <c r="M127" s="23">
        <f t="shared" si="18"/>
        <v>7.1916305572584365E-3</v>
      </c>
      <c r="N127" s="13">
        <v>6575</v>
      </c>
      <c r="O127" s="13">
        <v>15115</v>
      </c>
      <c r="P127" s="13">
        <v>200</v>
      </c>
      <c r="Q127" s="13">
        <v>69</v>
      </c>
      <c r="R127" s="13">
        <v>160188</v>
      </c>
      <c r="S127" s="13">
        <f t="shared" si="29"/>
        <v>3965</v>
      </c>
      <c r="T127" s="23">
        <f t="shared" si="20"/>
        <v>1.1250997408723622E-3</v>
      </c>
      <c r="U127" s="13">
        <f t="shared" si="30"/>
        <v>171310</v>
      </c>
      <c r="V127" s="13">
        <f t="shared" si="31"/>
        <v>167345</v>
      </c>
      <c r="W127" s="23">
        <f t="shared" si="23"/>
        <v>4.8001800458341249E-3</v>
      </c>
      <c r="X127" s="13">
        <f t="shared" si="32"/>
        <v>151961</v>
      </c>
      <c r="Y127" s="23">
        <f t="shared" si="25"/>
        <v>5.6226395965756739E-3</v>
      </c>
      <c r="Z127" s="13">
        <v>0</v>
      </c>
      <c r="AA127" s="13">
        <v>0</v>
      </c>
      <c r="AB127" s="13">
        <v>127</v>
      </c>
      <c r="AC127" s="13">
        <v>367</v>
      </c>
      <c r="AD127" s="13">
        <v>-28</v>
      </c>
      <c r="AE127" s="13">
        <v>333</v>
      </c>
      <c r="AF127" s="13">
        <v>0</v>
      </c>
      <c r="AG127" s="13">
        <v>0</v>
      </c>
      <c r="AH127" s="13">
        <f t="shared" si="33"/>
        <v>799</v>
      </c>
      <c r="AI127" s="23">
        <f t="shared" si="27"/>
        <v>4.6473807152894755E-4</v>
      </c>
      <c r="AJ127" s="13">
        <v>123</v>
      </c>
      <c r="AK127" s="13">
        <v>922</v>
      </c>
      <c r="AL127" s="13">
        <v>58</v>
      </c>
      <c r="AM127" s="13">
        <v>653</v>
      </c>
      <c r="AN127" s="13">
        <v>3069</v>
      </c>
      <c r="AO127" s="13">
        <v>0</v>
      </c>
      <c r="AP127" s="13">
        <v>317</v>
      </c>
      <c r="AQ127" s="13">
        <v>60</v>
      </c>
      <c r="AR127" s="13">
        <v>5079</v>
      </c>
      <c r="AS127" s="13">
        <v>1360</v>
      </c>
      <c r="AT127" s="13">
        <v>0</v>
      </c>
      <c r="AU127" s="13">
        <v>0</v>
      </c>
      <c r="AV127" s="13">
        <v>67</v>
      </c>
      <c r="AW127" s="13">
        <v>1427</v>
      </c>
      <c r="AX127" s="13">
        <v>0</v>
      </c>
      <c r="AY127" s="13">
        <v>0</v>
      </c>
      <c r="AZ127" s="13">
        <v>69</v>
      </c>
      <c r="BA127" s="13">
        <v>69</v>
      </c>
      <c r="BB127" s="13"/>
      <c r="BC127" s="13">
        <v>126</v>
      </c>
      <c r="BD127" s="13"/>
      <c r="BE127" s="13">
        <v>0</v>
      </c>
      <c r="BF127" s="13">
        <v>224</v>
      </c>
      <c r="BG127" s="13">
        <v>350</v>
      </c>
      <c r="BH127" s="13">
        <v>9673</v>
      </c>
      <c r="BI127" s="13">
        <v>121</v>
      </c>
      <c r="BJ127" s="13">
        <v>9794</v>
      </c>
      <c r="BK127" s="13"/>
      <c r="BL127" s="13">
        <v>125</v>
      </c>
      <c r="BM127" s="13">
        <v>0</v>
      </c>
      <c r="BN127" s="13">
        <v>0</v>
      </c>
      <c r="BO127" s="13">
        <v>0</v>
      </c>
      <c r="BP127" s="13">
        <v>4846</v>
      </c>
      <c r="BQ127" s="13">
        <v>15115</v>
      </c>
      <c r="BR127" s="13">
        <v>200</v>
      </c>
      <c r="BS127" s="13"/>
      <c r="BT127" s="13">
        <v>9835</v>
      </c>
      <c r="BU127" s="13">
        <v>8015</v>
      </c>
      <c r="BV127" s="13">
        <v>30</v>
      </c>
      <c r="BW127" s="13">
        <v>0</v>
      </c>
      <c r="BX127" s="13">
        <v>17880</v>
      </c>
      <c r="BY127" s="13">
        <v>0</v>
      </c>
      <c r="BZ127" s="13">
        <v>935</v>
      </c>
      <c r="CA127" s="13">
        <v>0</v>
      </c>
      <c r="CB127" s="13">
        <v>0</v>
      </c>
      <c r="CC127" s="13">
        <v>935</v>
      </c>
      <c r="CD127" s="13">
        <v>1865</v>
      </c>
    </row>
    <row r="128" spans="1:82" x14ac:dyDescent="0.45">
      <c r="A128" t="s">
        <v>417</v>
      </c>
      <c r="B128" t="s">
        <v>418</v>
      </c>
      <c r="C128" s="13">
        <v>6438</v>
      </c>
      <c r="D128" s="13">
        <v>751</v>
      </c>
      <c r="E128" s="13">
        <v>3450</v>
      </c>
      <c r="F128" s="13">
        <v>0</v>
      </c>
      <c r="G128" s="13">
        <f t="shared" si="28"/>
        <v>3450</v>
      </c>
      <c r="H128" s="13">
        <v>0</v>
      </c>
      <c r="I128" s="13">
        <v>30</v>
      </c>
      <c r="J128" s="13">
        <v>1009</v>
      </c>
      <c r="K128" s="13">
        <v>11678</v>
      </c>
      <c r="L128" s="13">
        <v>102310</v>
      </c>
      <c r="M128" s="23">
        <f t="shared" si="18"/>
        <v>5.7886325876081619E-3</v>
      </c>
      <c r="N128" s="13">
        <v>2253</v>
      </c>
      <c r="O128" s="13">
        <v>22923</v>
      </c>
      <c r="P128" s="13">
        <v>250</v>
      </c>
      <c r="Q128" s="13">
        <v>462</v>
      </c>
      <c r="R128" s="13">
        <v>139876</v>
      </c>
      <c r="S128" s="13">
        <f t="shared" si="29"/>
        <v>4245</v>
      </c>
      <c r="T128" s="23">
        <f t="shared" si="20"/>
        <v>1.2045519293828947E-3</v>
      </c>
      <c r="U128" s="13">
        <f t="shared" si="30"/>
        <v>151554</v>
      </c>
      <c r="V128" s="13">
        <f t="shared" si="31"/>
        <v>147309</v>
      </c>
      <c r="W128" s="23">
        <f t="shared" si="23"/>
        <v>4.225460709144457E-3</v>
      </c>
      <c r="X128" s="13">
        <f t="shared" si="32"/>
        <v>123674</v>
      </c>
      <c r="Y128" s="23">
        <f t="shared" si="25"/>
        <v>4.5760052215167045E-3</v>
      </c>
      <c r="Z128" s="13">
        <v>8</v>
      </c>
      <c r="AA128" s="13">
        <v>115</v>
      </c>
      <c r="AB128" s="13">
        <v>0</v>
      </c>
      <c r="AC128" s="13">
        <v>0</v>
      </c>
      <c r="AD128" s="13">
        <v>220</v>
      </c>
      <c r="AE128" s="13">
        <v>440</v>
      </c>
      <c r="AF128" s="13">
        <v>12</v>
      </c>
      <c r="AG128" s="13">
        <v>0</v>
      </c>
      <c r="AH128" s="13">
        <f t="shared" si="33"/>
        <v>795</v>
      </c>
      <c r="AI128" s="23">
        <f t="shared" si="27"/>
        <v>4.6241147292304543E-4</v>
      </c>
      <c r="AJ128" s="13">
        <v>52</v>
      </c>
      <c r="AK128" s="13">
        <v>847</v>
      </c>
      <c r="AL128" s="13">
        <v>459</v>
      </c>
      <c r="AM128" s="13">
        <v>104</v>
      </c>
      <c r="AN128" s="13">
        <v>93</v>
      </c>
      <c r="AO128" s="13">
        <v>0</v>
      </c>
      <c r="AP128" s="13">
        <v>130</v>
      </c>
      <c r="AQ128" s="13">
        <v>2</v>
      </c>
      <c r="AR128" s="13">
        <v>1635</v>
      </c>
      <c r="AS128" s="13">
        <v>400</v>
      </c>
      <c r="AT128" s="13">
        <v>19</v>
      </c>
      <c r="AU128" s="13">
        <v>12</v>
      </c>
      <c r="AV128" s="13">
        <v>6</v>
      </c>
      <c r="AW128" s="13">
        <v>437</v>
      </c>
      <c r="AX128" s="13">
        <v>11</v>
      </c>
      <c r="AY128" s="13">
        <v>0</v>
      </c>
      <c r="AZ128" s="13">
        <v>170</v>
      </c>
      <c r="BA128" s="13">
        <v>181</v>
      </c>
      <c r="BB128" s="13"/>
      <c r="BC128" s="13">
        <v>446</v>
      </c>
      <c r="BD128" s="13"/>
      <c r="BE128" s="13">
        <v>935</v>
      </c>
      <c r="BF128" s="13">
        <v>4649</v>
      </c>
      <c r="BG128" s="13">
        <v>6030</v>
      </c>
      <c r="BH128" s="13">
        <v>13358</v>
      </c>
      <c r="BI128" s="13">
        <v>1602</v>
      </c>
      <c r="BJ128" s="13">
        <v>14960</v>
      </c>
      <c r="BK128" s="13"/>
      <c r="BL128" s="13">
        <v>0</v>
      </c>
      <c r="BM128" s="13">
        <v>262</v>
      </c>
      <c r="BN128" s="13">
        <v>0</v>
      </c>
      <c r="BO128" s="13">
        <v>0</v>
      </c>
      <c r="BP128" s="13">
        <v>1671</v>
      </c>
      <c r="BQ128" s="13">
        <v>22923</v>
      </c>
      <c r="BR128" s="13">
        <v>250</v>
      </c>
      <c r="BS128" s="13"/>
      <c r="BT128" s="13">
        <v>8080</v>
      </c>
      <c r="BU128" s="13">
        <v>4580</v>
      </c>
      <c r="BV128" s="13">
        <v>5</v>
      </c>
      <c r="BW128" s="13">
        <v>0</v>
      </c>
      <c r="BX128" s="13">
        <v>12665</v>
      </c>
      <c r="BY128" s="13">
        <v>0</v>
      </c>
      <c r="BZ128" s="13">
        <v>550</v>
      </c>
      <c r="CA128" s="13">
        <v>15</v>
      </c>
      <c r="CB128" s="13">
        <v>0</v>
      </c>
      <c r="CC128" s="13">
        <v>570</v>
      </c>
      <c r="CD128" s="13">
        <v>1145</v>
      </c>
    </row>
    <row r="129" spans="1:82" x14ac:dyDescent="0.45">
      <c r="A129" t="s">
        <v>257</v>
      </c>
      <c r="B129" t="s">
        <v>258</v>
      </c>
      <c r="C129" s="13">
        <v>13820</v>
      </c>
      <c r="D129" s="13">
        <v>865</v>
      </c>
      <c r="E129" s="13">
        <v>3343</v>
      </c>
      <c r="F129" s="13">
        <v>0</v>
      </c>
      <c r="G129" s="13">
        <f t="shared" si="28"/>
        <v>3343</v>
      </c>
      <c r="H129" s="13">
        <v>504</v>
      </c>
      <c r="I129" s="13">
        <v>0</v>
      </c>
      <c r="J129" s="13">
        <v>1830</v>
      </c>
      <c r="K129" s="13">
        <v>20362</v>
      </c>
      <c r="L129" s="13">
        <v>140920</v>
      </c>
      <c r="M129" s="23">
        <f t="shared" si="18"/>
        <v>7.9731610228300481E-3</v>
      </c>
      <c r="N129" s="13">
        <v>3736</v>
      </c>
      <c r="O129" s="13">
        <v>25287</v>
      </c>
      <c r="P129" s="13">
        <v>637</v>
      </c>
      <c r="Q129" s="13">
        <v>727</v>
      </c>
      <c r="R129" s="13">
        <v>191669</v>
      </c>
      <c r="S129" s="13">
        <f t="shared" si="29"/>
        <v>4256</v>
      </c>
      <c r="T129" s="23">
        <f t="shared" si="20"/>
        <v>1.2076732653600944E-3</v>
      </c>
      <c r="U129" s="13">
        <f t="shared" si="30"/>
        <v>212031</v>
      </c>
      <c r="V129" s="13">
        <f t="shared" si="31"/>
        <v>207775</v>
      </c>
      <c r="W129" s="23">
        <f t="shared" si="23"/>
        <v>5.9598877111547129E-3</v>
      </c>
      <c r="X129" s="13">
        <f t="shared" si="32"/>
        <v>181124</v>
      </c>
      <c r="Y129" s="23">
        <f t="shared" si="25"/>
        <v>6.7016864477739179E-3</v>
      </c>
      <c r="Z129" s="13">
        <v>1</v>
      </c>
      <c r="AA129" s="13">
        <v>31</v>
      </c>
      <c r="AB129" s="13">
        <v>0</v>
      </c>
      <c r="AC129" s="13">
        <v>163</v>
      </c>
      <c r="AD129" s="13">
        <v>0</v>
      </c>
      <c r="AE129" s="13">
        <v>708</v>
      </c>
      <c r="AF129" s="13">
        <v>0</v>
      </c>
      <c r="AG129" s="13">
        <v>10</v>
      </c>
      <c r="AH129" s="13">
        <f t="shared" si="33"/>
        <v>913</v>
      </c>
      <c r="AI129" s="23">
        <f t="shared" si="27"/>
        <v>5.3104613179715779E-4</v>
      </c>
      <c r="AJ129" s="13">
        <v>0</v>
      </c>
      <c r="AK129" s="13">
        <v>913</v>
      </c>
      <c r="AL129" s="13">
        <v>709</v>
      </c>
      <c r="AM129" s="13">
        <v>65</v>
      </c>
      <c r="AN129" s="13">
        <v>732</v>
      </c>
      <c r="AO129" s="13">
        <v>0</v>
      </c>
      <c r="AP129" s="13">
        <v>286</v>
      </c>
      <c r="AQ129" s="13">
        <v>0</v>
      </c>
      <c r="AR129" s="13">
        <v>2705</v>
      </c>
      <c r="AS129" s="13">
        <v>646</v>
      </c>
      <c r="AT129" s="13">
        <v>59</v>
      </c>
      <c r="AU129" s="13">
        <v>1</v>
      </c>
      <c r="AV129" s="13">
        <v>0</v>
      </c>
      <c r="AW129" s="13">
        <v>706</v>
      </c>
      <c r="AX129" s="13">
        <v>60</v>
      </c>
      <c r="AY129" s="13">
        <v>23</v>
      </c>
      <c r="AZ129" s="13">
        <v>242</v>
      </c>
      <c r="BA129" s="13">
        <v>325</v>
      </c>
      <c r="BB129" s="13"/>
      <c r="BC129" s="13">
        <v>850</v>
      </c>
      <c r="BD129" s="13"/>
      <c r="BE129" s="13">
        <v>1455</v>
      </c>
      <c r="BF129" s="13">
        <v>2234</v>
      </c>
      <c r="BG129" s="13">
        <v>4539</v>
      </c>
      <c r="BH129" s="13">
        <v>16446</v>
      </c>
      <c r="BI129" s="13">
        <v>2624</v>
      </c>
      <c r="BJ129" s="13">
        <v>19070</v>
      </c>
      <c r="BK129" s="13"/>
      <c r="BL129" s="13">
        <v>0</v>
      </c>
      <c r="BM129" s="13">
        <v>0</v>
      </c>
      <c r="BN129" s="13">
        <v>830</v>
      </c>
      <c r="BO129" s="13">
        <v>0</v>
      </c>
      <c r="BP129" s="13">
        <v>848</v>
      </c>
      <c r="BQ129" s="13">
        <v>25287</v>
      </c>
      <c r="BR129" s="13">
        <v>637</v>
      </c>
      <c r="BS129" s="13"/>
      <c r="BT129" s="13">
        <v>9850</v>
      </c>
      <c r="BU129" s="13">
        <v>6900</v>
      </c>
      <c r="BV129" s="13">
        <v>70</v>
      </c>
      <c r="BW129" s="13">
        <v>0</v>
      </c>
      <c r="BX129" s="13">
        <v>16820</v>
      </c>
      <c r="BY129" s="13">
        <v>5</v>
      </c>
      <c r="BZ129" s="13">
        <v>980</v>
      </c>
      <c r="CA129" s="13">
        <v>35</v>
      </c>
      <c r="CB129" s="13">
        <v>0</v>
      </c>
      <c r="CC129" s="13">
        <v>1020</v>
      </c>
      <c r="CD129" s="13">
        <v>1910</v>
      </c>
    </row>
    <row r="130" spans="1:82" x14ac:dyDescent="0.45">
      <c r="A130" t="s">
        <v>289</v>
      </c>
      <c r="B130" t="s">
        <v>290</v>
      </c>
      <c r="C130" s="13">
        <v>10934</v>
      </c>
      <c r="D130" s="13">
        <v>3278</v>
      </c>
      <c r="E130" s="13">
        <v>3632</v>
      </c>
      <c r="F130" s="13">
        <v>36</v>
      </c>
      <c r="G130" s="13">
        <f t="shared" si="28"/>
        <v>3668</v>
      </c>
      <c r="H130" s="13">
        <v>2710</v>
      </c>
      <c r="I130" s="13">
        <v>0</v>
      </c>
      <c r="J130" s="13">
        <v>2110</v>
      </c>
      <c r="K130" s="13">
        <v>22700</v>
      </c>
      <c r="L130" s="13">
        <v>253152</v>
      </c>
      <c r="M130" s="23">
        <f t="shared" si="18"/>
        <v>1.4323173852196084E-2</v>
      </c>
      <c r="N130" s="13">
        <v>1418</v>
      </c>
      <c r="O130" s="13">
        <v>39468</v>
      </c>
      <c r="P130" s="13">
        <v>2856</v>
      </c>
      <c r="Q130" s="13">
        <v>2036</v>
      </c>
      <c r="R130" s="13">
        <v>321630</v>
      </c>
      <c r="S130" s="13">
        <f t="shared" si="29"/>
        <v>4547</v>
      </c>
      <c r="T130" s="23">
        <f t="shared" si="20"/>
        <v>1.2902467898478264E-3</v>
      </c>
      <c r="U130" s="13">
        <f t="shared" si="30"/>
        <v>344330</v>
      </c>
      <c r="V130" s="13">
        <f t="shared" si="31"/>
        <v>339783</v>
      </c>
      <c r="W130" s="23">
        <f t="shared" si="23"/>
        <v>9.7464494099833068E-3</v>
      </c>
      <c r="X130" s="13">
        <f t="shared" si="32"/>
        <v>295423</v>
      </c>
      <c r="Y130" s="23">
        <f t="shared" si="25"/>
        <v>1.0930811573622017E-2</v>
      </c>
      <c r="Z130" s="13">
        <v>0</v>
      </c>
      <c r="AA130" s="13">
        <v>0</v>
      </c>
      <c r="AB130" s="13">
        <v>0</v>
      </c>
      <c r="AC130" s="13">
        <v>0</v>
      </c>
      <c r="AD130" s="13">
        <v>100</v>
      </c>
      <c r="AE130" s="13">
        <v>768</v>
      </c>
      <c r="AF130" s="13">
        <v>0</v>
      </c>
      <c r="AG130" s="13">
        <v>11</v>
      </c>
      <c r="AH130" s="13">
        <f t="shared" si="33"/>
        <v>879</v>
      </c>
      <c r="AI130" s="23">
        <f t="shared" si="27"/>
        <v>5.1127004364698986E-4</v>
      </c>
      <c r="AJ130" s="13">
        <v>23</v>
      </c>
      <c r="AK130" s="13">
        <v>902</v>
      </c>
      <c r="AL130" s="13">
        <v>153</v>
      </c>
      <c r="AM130" s="13">
        <v>0</v>
      </c>
      <c r="AN130" s="13">
        <v>81</v>
      </c>
      <c r="AO130" s="13">
        <v>0</v>
      </c>
      <c r="AP130" s="13">
        <v>10</v>
      </c>
      <c r="AQ130" s="13">
        <v>0</v>
      </c>
      <c r="AR130" s="13">
        <v>1146</v>
      </c>
      <c r="AS130" s="13">
        <v>116</v>
      </c>
      <c r="AT130" s="13">
        <v>0</v>
      </c>
      <c r="AU130" s="13">
        <v>0</v>
      </c>
      <c r="AV130" s="13">
        <v>145</v>
      </c>
      <c r="AW130" s="13">
        <v>261</v>
      </c>
      <c r="AX130" s="13">
        <v>0</v>
      </c>
      <c r="AY130" s="13">
        <v>0</v>
      </c>
      <c r="AZ130" s="13">
        <v>11</v>
      </c>
      <c r="BA130" s="13">
        <v>11</v>
      </c>
      <c r="BB130" s="13"/>
      <c r="BC130" s="13">
        <v>1313</v>
      </c>
      <c r="BD130" s="13"/>
      <c r="BE130" s="13">
        <v>476</v>
      </c>
      <c r="BF130" s="13">
        <v>215</v>
      </c>
      <c r="BG130" s="13">
        <v>2004</v>
      </c>
      <c r="BH130" s="13">
        <v>26021</v>
      </c>
      <c r="BI130" s="13">
        <v>3992</v>
      </c>
      <c r="BJ130" s="13">
        <v>30013</v>
      </c>
      <c r="BK130" s="13"/>
      <c r="BL130" s="13">
        <v>0</v>
      </c>
      <c r="BM130" s="13">
        <v>0</v>
      </c>
      <c r="BN130" s="13">
        <v>0</v>
      </c>
      <c r="BO130" s="13">
        <v>114</v>
      </c>
      <c r="BP130" s="13">
        <v>7337</v>
      </c>
      <c r="BQ130" s="13">
        <v>39468</v>
      </c>
      <c r="BR130" s="13">
        <v>2856</v>
      </c>
      <c r="BS130" s="13"/>
      <c r="BT130" s="13">
        <v>14380</v>
      </c>
      <c r="BU130" s="13">
        <v>4680</v>
      </c>
      <c r="BV130" s="13">
        <v>35</v>
      </c>
      <c r="BW130" s="13">
        <v>0</v>
      </c>
      <c r="BX130" s="13">
        <v>19095</v>
      </c>
      <c r="BY130" s="13">
        <v>0</v>
      </c>
      <c r="BZ130" s="13">
        <v>2215</v>
      </c>
      <c r="CA130" s="13">
        <v>0</v>
      </c>
      <c r="CB130" s="13">
        <v>0</v>
      </c>
      <c r="CC130" s="13">
        <v>2215</v>
      </c>
      <c r="CD130" s="13">
        <v>3710</v>
      </c>
    </row>
    <row r="131" spans="1:82" x14ac:dyDescent="0.45">
      <c r="A131" t="s">
        <v>153</v>
      </c>
      <c r="B131" t="s">
        <v>154</v>
      </c>
      <c r="C131" s="13">
        <v>13473</v>
      </c>
      <c r="D131" s="13">
        <v>5243</v>
      </c>
      <c r="E131" s="13">
        <v>3972</v>
      </c>
      <c r="F131" s="13">
        <v>0</v>
      </c>
      <c r="G131" s="13">
        <f t="shared" si="28"/>
        <v>3972</v>
      </c>
      <c r="H131" s="13">
        <v>6781</v>
      </c>
      <c r="I131" s="13">
        <v>0</v>
      </c>
      <c r="J131" s="13">
        <v>2908</v>
      </c>
      <c r="K131" s="13">
        <v>32377</v>
      </c>
      <c r="L131" s="13">
        <v>159417</v>
      </c>
      <c r="M131" s="23">
        <f t="shared" si="18"/>
        <v>9.019709131255306E-3</v>
      </c>
      <c r="N131" s="13">
        <v>7454</v>
      </c>
      <c r="O131" s="13">
        <v>34426</v>
      </c>
      <c r="P131" s="13">
        <v>1164</v>
      </c>
      <c r="Q131" s="13">
        <v>0</v>
      </c>
      <c r="R131" s="13">
        <v>234838</v>
      </c>
      <c r="S131" s="13">
        <f t="shared" si="29"/>
        <v>5052</v>
      </c>
      <c r="T131" s="23">
        <f t="shared" si="20"/>
        <v>1.433544486982894E-3</v>
      </c>
      <c r="U131" s="13">
        <f t="shared" si="30"/>
        <v>267215</v>
      </c>
      <c r="V131" s="13">
        <f t="shared" si="31"/>
        <v>262163</v>
      </c>
      <c r="W131" s="23">
        <f t="shared" si="23"/>
        <v>7.5199713248439558E-3</v>
      </c>
      <c r="X131" s="13">
        <f t="shared" si="32"/>
        <v>226573</v>
      </c>
      <c r="Y131" s="23">
        <f t="shared" si="25"/>
        <v>8.3833241510317784E-3</v>
      </c>
      <c r="Z131" s="13">
        <v>184</v>
      </c>
      <c r="AA131" s="13">
        <v>0</v>
      </c>
      <c r="AB131" s="13">
        <v>0</v>
      </c>
      <c r="AC131" s="13">
        <v>46</v>
      </c>
      <c r="AD131" s="13">
        <v>114</v>
      </c>
      <c r="AE131" s="13">
        <v>130</v>
      </c>
      <c r="AF131" s="13">
        <v>606</v>
      </c>
      <c r="AG131" s="13">
        <v>0</v>
      </c>
      <c r="AH131" s="13">
        <f t="shared" si="33"/>
        <v>1080</v>
      </c>
      <c r="AI131" s="23">
        <f t="shared" si="27"/>
        <v>6.281816235935711E-4</v>
      </c>
      <c r="AJ131" s="13">
        <v>98</v>
      </c>
      <c r="AK131" s="13">
        <v>1178</v>
      </c>
      <c r="AL131" s="13">
        <v>753</v>
      </c>
      <c r="AM131" s="13">
        <v>0</v>
      </c>
      <c r="AN131" s="13">
        <v>2742</v>
      </c>
      <c r="AO131" s="13">
        <v>0</v>
      </c>
      <c r="AP131" s="13">
        <v>543</v>
      </c>
      <c r="AQ131" s="13">
        <v>45</v>
      </c>
      <c r="AR131" s="13">
        <v>5261</v>
      </c>
      <c r="AS131" s="13">
        <v>1681</v>
      </c>
      <c r="AT131" s="13">
        <v>1</v>
      </c>
      <c r="AU131" s="13">
        <v>29</v>
      </c>
      <c r="AV131" s="13">
        <v>285</v>
      </c>
      <c r="AW131" s="13">
        <v>1996</v>
      </c>
      <c r="AX131" s="13">
        <v>29</v>
      </c>
      <c r="AY131" s="13">
        <v>58</v>
      </c>
      <c r="AZ131" s="13">
        <v>110</v>
      </c>
      <c r="BA131" s="13">
        <v>197</v>
      </c>
      <c r="BB131" s="13"/>
      <c r="BC131" s="13">
        <v>8039</v>
      </c>
      <c r="BD131" s="13"/>
      <c r="BE131" s="13">
        <v>1915</v>
      </c>
      <c r="BF131" s="13">
        <v>7243</v>
      </c>
      <c r="BG131" s="13">
        <v>17197</v>
      </c>
      <c r="BH131" s="13">
        <v>7071</v>
      </c>
      <c r="BI131" s="13">
        <v>1928</v>
      </c>
      <c r="BJ131" s="13">
        <v>8999</v>
      </c>
      <c r="BK131" s="13"/>
      <c r="BL131" s="13">
        <v>0</v>
      </c>
      <c r="BM131" s="13">
        <v>0</v>
      </c>
      <c r="BN131" s="13">
        <v>787</v>
      </c>
      <c r="BO131" s="13">
        <v>0</v>
      </c>
      <c r="BP131" s="13">
        <v>7443</v>
      </c>
      <c r="BQ131" s="13">
        <v>34426</v>
      </c>
      <c r="BR131" s="13">
        <v>1164</v>
      </c>
      <c r="BS131" s="13"/>
      <c r="BT131" s="13">
        <v>13530</v>
      </c>
      <c r="BU131" s="13">
        <v>9635</v>
      </c>
      <c r="BV131" s="13">
        <v>0</v>
      </c>
      <c r="BW131" s="13">
        <v>0</v>
      </c>
      <c r="BX131" s="13">
        <v>23160</v>
      </c>
      <c r="BY131" s="13">
        <v>0</v>
      </c>
      <c r="BZ131" s="13">
        <v>1540</v>
      </c>
      <c r="CA131" s="13">
        <v>70</v>
      </c>
      <c r="CB131" s="13">
        <v>0</v>
      </c>
      <c r="CC131" s="13">
        <v>1610</v>
      </c>
      <c r="CD131" s="13">
        <v>3200</v>
      </c>
    </row>
    <row r="132" spans="1:82" x14ac:dyDescent="0.45">
      <c r="A132" t="s">
        <v>493</v>
      </c>
      <c r="B132" t="s">
        <v>494</v>
      </c>
      <c r="C132" s="13">
        <v>10381</v>
      </c>
      <c r="D132" s="13">
        <v>1428</v>
      </c>
      <c r="E132" s="13">
        <v>4649</v>
      </c>
      <c r="F132" s="13">
        <v>0</v>
      </c>
      <c r="G132" s="13">
        <f t="shared" si="28"/>
        <v>4649</v>
      </c>
      <c r="H132" s="13">
        <v>0</v>
      </c>
      <c r="I132" s="13">
        <v>0</v>
      </c>
      <c r="J132" s="13">
        <v>757</v>
      </c>
      <c r="K132" s="13">
        <v>17215</v>
      </c>
      <c r="L132" s="13">
        <v>163788</v>
      </c>
      <c r="M132" s="23">
        <f t="shared" si="18"/>
        <v>9.2670174397338056E-3</v>
      </c>
      <c r="N132" s="13">
        <v>4538</v>
      </c>
      <c r="O132" s="13">
        <v>19361</v>
      </c>
      <c r="P132" s="13">
        <v>516</v>
      </c>
      <c r="Q132" s="13">
        <v>4903</v>
      </c>
      <c r="R132" s="13">
        <v>210321</v>
      </c>
      <c r="S132" s="13">
        <f t="shared" si="29"/>
        <v>5253</v>
      </c>
      <c r="T132" s="23">
        <f t="shared" si="20"/>
        <v>1.4905798080208118E-3</v>
      </c>
      <c r="U132" s="13">
        <f t="shared" si="30"/>
        <v>227536</v>
      </c>
      <c r="V132" s="13">
        <f t="shared" si="31"/>
        <v>222283</v>
      </c>
      <c r="W132" s="23">
        <f t="shared" si="23"/>
        <v>6.3760400437906529E-3</v>
      </c>
      <c r="X132" s="13">
        <f t="shared" si="32"/>
        <v>197503</v>
      </c>
      <c r="Y132" s="23">
        <f t="shared" si="25"/>
        <v>7.3077183503825671E-3</v>
      </c>
      <c r="Z132" s="13">
        <v>1</v>
      </c>
      <c r="AA132" s="13">
        <v>73</v>
      </c>
      <c r="AB132" s="13">
        <v>0</v>
      </c>
      <c r="AC132" s="13">
        <v>143</v>
      </c>
      <c r="AD132" s="13">
        <v>144</v>
      </c>
      <c r="AE132" s="13">
        <v>243</v>
      </c>
      <c r="AF132" s="13">
        <v>0</v>
      </c>
      <c r="AG132" s="13">
        <v>0</v>
      </c>
      <c r="AH132" s="13">
        <f t="shared" si="33"/>
        <v>604</v>
      </c>
      <c r="AI132" s="23">
        <f t="shared" si="27"/>
        <v>3.513163894912194E-4</v>
      </c>
      <c r="AJ132" s="13">
        <v>130</v>
      </c>
      <c r="AK132" s="13">
        <v>734</v>
      </c>
      <c r="AL132" s="13">
        <v>181</v>
      </c>
      <c r="AM132" s="13">
        <v>135</v>
      </c>
      <c r="AN132" s="13">
        <v>503</v>
      </c>
      <c r="AO132" s="13">
        <v>0</v>
      </c>
      <c r="AP132" s="13">
        <v>527</v>
      </c>
      <c r="AQ132" s="13">
        <v>212</v>
      </c>
      <c r="AR132" s="13">
        <v>2292</v>
      </c>
      <c r="AS132" s="13">
        <v>1767</v>
      </c>
      <c r="AT132" s="13">
        <v>0</v>
      </c>
      <c r="AU132" s="13">
        <v>54</v>
      </c>
      <c r="AV132" s="13">
        <v>139</v>
      </c>
      <c r="AW132" s="13">
        <v>1960</v>
      </c>
      <c r="AX132" s="13">
        <v>34</v>
      </c>
      <c r="AY132" s="13">
        <v>2</v>
      </c>
      <c r="AZ132" s="13">
        <v>250</v>
      </c>
      <c r="BA132" s="13">
        <v>286</v>
      </c>
      <c r="BB132" s="13"/>
      <c r="BC132" s="13">
        <v>0</v>
      </c>
      <c r="BD132" s="13"/>
      <c r="BE132" s="13">
        <v>0</v>
      </c>
      <c r="BF132" s="13">
        <v>5261</v>
      </c>
      <c r="BG132" s="13">
        <v>5261</v>
      </c>
      <c r="BH132" s="13">
        <v>9871</v>
      </c>
      <c r="BI132" s="13">
        <v>0</v>
      </c>
      <c r="BJ132" s="13">
        <v>9871</v>
      </c>
      <c r="BK132" s="13"/>
      <c r="BL132" s="13">
        <v>0</v>
      </c>
      <c r="BM132" s="13">
        <v>0</v>
      </c>
      <c r="BN132" s="13">
        <v>0</v>
      </c>
      <c r="BO132" s="13">
        <v>0</v>
      </c>
      <c r="BP132" s="13">
        <v>4229</v>
      </c>
      <c r="BQ132" s="13">
        <v>19361</v>
      </c>
      <c r="BR132" s="13">
        <v>516</v>
      </c>
      <c r="BS132" s="13"/>
      <c r="BT132" s="13">
        <v>11245</v>
      </c>
      <c r="BU132" s="13">
        <v>7635</v>
      </c>
      <c r="BV132" s="13">
        <v>0</v>
      </c>
      <c r="BW132" s="13">
        <v>0</v>
      </c>
      <c r="BX132" s="13">
        <v>18885</v>
      </c>
      <c r="BY132" s="13">
        <v>0</v>
      </c>
      <c r="BZ132" s="13">
        <v>1640</v>
      </c>
      <c r="CA132" s="13">
        <v>10</v>
      </c>
      <c r="CB132" s="13">
        <v>0</v>
      </c>
      <c r="CC132" s="13">
        <v>1645</v>
      </c>
      <c r="CD132" s="13">
        <v>2475</v>
      </c>
    </row>
    <row r="133" spans="1:82" x14ac:dyDescent="0.45">
      <c r="A133" t="s">
        <v>265</v>
      </c>
      <c r="B133" t="s">
        <v>266</v>
      </c>
      <c r="C133" s="13">
        <v>6975</v>
      </c>
      <c r="D133" s="13">
        <v>0</v>
      </c>
      <c r="E133" s="13">
        <v>2407</v>
      </c>
      <c r="F133" s="13">
        <v>2693</v>
      </c>
      <c r="G133" s="13">
        <f t="shared" ref="G133:G164" si="34">E133+F133</f>
        <v>5100</v>
      </c>
      <c r="H133" s="13">
        <v>0</v>
      </c>
      <c r="I133" s="13">
        <v>0</v>
      </c>
      <c r="J133" s="13">
        <v>2351</v>
      </c>
      <c r="K133" s="13">
        <v>14426</v>
      </c>
      <c r="L133" s="13">
        <v>160143</v>
      </c>
      <c r="M133" s="23">
        <f t="shared" ref="M133:M196" si="35">L133/SUM(L$5:L$200)</f>
        <v>9.0607857343107598E-3</v>
      </c>
      <c r="N133" s="13">
        <v>3224</v>
      </c>
      <c r="O133" s="13">
        <v>37495</v>
      </c>
      <c r="P133" s="13">
        <v>664</v>
      </c>
      <c r="Q133" s="13">
        <v>11</v>
      </c>
      <c r="R133" s="13">
        <v>215963</v>
      </c>
      <c r="S133" s="13">
        <f t="shared" ref="S133:S164" si="36">G133+AH133</f>
        <v>5361</v>
      </c>
      <c r="T133" s="23">
        <f t="shared" ref="T133:T196" si="37">S133/SUM(S$5:S$200)</f>
        <v>1.5212256521605887E-3</v>
      </c>
      <c r="U133" s="13">
        <f t="shared" ref="U133:U164" si="38">K133+R133</f>
        <v>230389</v>
      </c>
      <c r="V133" s="13">
        <f t="shared" ref="V133:V164" si="39">U133-S133</f>
        <v>225028</v>
      </c>
      <c r="W133" s="23">
        <f t="shared" ref="W133:W196" si="40">V133/SUM(V$5:V$200)</f>
        <v>6.4547785434519202E-3</v>
      </c>
      <c r="X133" s="13">
        <f t="shared" ref="X133:X164" si="41">U133-S133-O133-P133-Q133</f>
        <v>186858</v>
      </c>
      <c r="Y133" s="23">
        <f t="shared" ref="Y133:Y196" si="42">X133/SUM(X$5:X$200)</f>
        <v>6.913847564420721E-3</v>
      </c>
      <c r="Z133" s="13">
        <v>0</v>
      </c>
      <c r="AA133" s="13">
        <v>2</v>
      </c>
      <c r="AB133" s="13">
        <v>0</v>
      </c>
      <c r="AC133" s="13">
        <v>41</v>
      </c>
      <c r="AD133" s="13">
        <v>80</v>
      </c>
      <c r="AE133" s="13">
        <v>102</v>
      </c>
      <c r="AF133" s="13">
        <v>0</v>
      </c>
      <c r="AG133" s="13">
        <v>36</v>
      </c>
      <c r="AH133" s="13">
        <f t="shared" ref="AH133:AH164" si="43">SUM(Z133:AG133)</f>
        <v>261</v>
      </c>
      <c r="AI133" s="23">
        <f t="shared" ref="AI133:AI196" si="44">AH133/SUM(AH$5:AH$200)</f>
        <v>1.5181055903511301E-4</v>
      </c>
      <c r="AJ133" s="13">
        <v>0</v>
      </c>
      <c r="AK133" s="13">
        <v>261</v>
      </c>
      <c r="AL133" s="13">
        <v>361</v>
      </c>
      <c r="AM133" s="13">
        <v>208</v>
      </c>
      <c r="AN133" s="13">
        <v>901</v>
      </c>
      <c r="AO133" s="13">
        <v>0</v>
      </c>
      <c r="AP133" s="13">
        <v>609</v>
      </c>
      <c r="AQ133" s="13">
        <v>87</v>
      </c>
      <c r="AR133" s="13">
        <v>2427</v>
      </c>
      <c r="AS133" s="13">
        <v>486</v>
      </c>
      <c r="AT133" s="13">
        <v>14</v>
      </c>
      <c r="AU133" s="13">
        <v>0</v>
      </c>
      <c r="AV133" s="13">
        <v>101</v>
      </c>
      <c r="AW133" s="13">
        <v>601</v>
      </c>
      <c r="AX133" s="13">
        <v>10</v>
      </c>
      <c r="AY133" s="13">
        <v>52</v>
      </c>
      <c r="AZ133" s="13">
        <v>134</v>
      </c>
      <c r="BA133" s="13">
        <v>196</v>
      </c>
      <c r="BB133" s="13"/>
      <c r="BC133" s="13">
        <v>4827</v>
      </c>
      <c r="BD133" s="13"/>
      <c r="BE133" s="13">
        <v>0</v>
      </c>
      <c r="BF133" s="13">
        <v>4591</v>
      </c>
      <c r="BG133" s="13">
        <v>9418</v>
      </c>
      <c r="BH133" s="13">
        <v>22134</v>
      </c>
      <c r="BI133" s="13">
        <v>2781</v>
      </c>
      <c r="BJ133" s="13">
        <v>24915</v>
      </c>
      <c r="BK133" s="13"/>
      <c r="BL133" s="13">
        <v>0</v>
      </c>
      <c r="BM133" s="13">
        <v>574</v>
      </c>
      <c r="BN133" s="13">
        <v>0</v>
      </c>
      <c r="BO133" s="13">
        <v>0</v>
      </c>
      <c r="BP133" s="13">
        <v>2588</v>
      </c>
      <c r="BQ133" s="13">
        <v>37495</v>
      </c>
      <c r="BR133" s="13">
        <v>664</v>
      </c>
      <c r="BS133" s="13"/>
      <c r="BT133" s="13">
        <v>12960</v>
      </c>
      <c r="BU133" s="13">
        <v>10315</v>
      </c>
      <c r="BV133" s="13">
        <v>0</v>
      </c>
      <c r="BW133" s="13">
        <v>0</v>
      </c>
      <c r="BX133" s="13">
        <v>23275</v>
      </c>
      <c r="BY133" s="13">
        <v>0</v>
      </c>
      <c r="BZ133" s="13">
        <v>1300</v>
      </c>
      <c r="CA133" s="13">
        <v>0</v>
      </c>
      <c r="CB133" s="13">
        <v>0</v>
      </c>
      <c r="CC133" s="13">
        <v>1300</v>
      </c>
      <c r="CD133" s="13">
        <v>2890</v>
      </c>
    </row>
    <row r="134" spans="1:82" x14ac:dyDescent="0.45">
      <c r="A134" t="s">
        <v>185</v>
      </c>
      <c r="B134" t="s">
        <v>186</v>
      </c>
      <c r="C134" s="13">
        <v>11019</v>
      </c>
      <c r="D134" s="13">
        <v>600</v>
      </c>
      <c r="E134" s="13">
        <v>3841</v>
      </c>
      <c r="F134" s="13">
        <v>761</v>
      </c>
      <c r="G134" s="13">
        <f t="shared" si="34"/>
        <v>4602</v>
      </c>
      <c r="H134" s="13">
        <v>431</v>
      </c>
      <c r="I134" s="13">
        <v>0</v>
      </c>
      <c r="J134" s="13">
        <v>1673</v>
      </c>
      <c r="K134" s="13">
        <v>18325</v>
      </c>
      <c r="L134" s="13">
        <v>211195</v>
      </c>
      <c r="M134" s="23">
        <f t="shared" si="35"/>
        <v>1.1949274355780528E-2</v>
      </c>
      <c r="N134" s="13">
        <v>3953</v>
      </c>
      <c r="O134" s="13">
        <v>10311</v>
      </c>
      <c r="P134" s="13">
        <v>1080</v>
      </c>
      <c r="Q134" s="13">
        <v>426</v>
      </c>
      <c r="R134" s="13">
        <v>245290</v>
      </c>
      <c r="S134" s="13">
        <f t="shared" si="36"/>
        <v>5438</v>
      </c>
      <c r="T134" s="23">
        <f t="shared" si="37"/>
        <v>1.5430750040009852E-3</v>
      </c>
      <c r="U134" s="13">
        <f t="shared" si="38"/>
        <v>263615</v>
      </c>
      <c r="V134" s="13">
        <f t="shared" si="39"/>
        <v>258177</v>
      </c>
      <c r="W134" s="23">
        <f t="shared" si="40"/>
        <v>7.4056355654086884E-3</v>
      </c>
      <c r="X134" s="13">
        <f t="shared" si="41"/>
        <v>246360</v>
      </c>
      <c r="Y134" s="23">
        <f t="shared" si="42"/>
        <v>9.1154539060178796E-3</v>
      </c>
      <c r="Z134" s="13">
        <v>0</v>
      </c>
      <c r="AA134" s="13">
        <v>0</v>
      </c>
      <c r="AB134" s="13">
        <v>19</v>
      </c>
      <c r="AC134" s="13">
        <v>268</v>
      </c>
      <c r="AD134" s="13">
        <v>368</v>
      </c>
      <c r="AE134" s="13">
        <v>181</v>
      </c>
      <c r="AF134" s="13">
        <v>0</v>
      </c>
      <c r="AG134" s="13">
        <v>0</v>
      </c>
      <c r="AH134" s="13">
        <f t="shared" si="43"/>
        <v>836</v>
      </c>
      <c r="AI134" s="23">
        <f t="shared" si="44"/>
        <v>4.8625910863354211E-4</v>
      </c>
      <c r="AJ134" s="13">
        <v>356</v>
      </c>
      <c r="AK134" s="13">
        <v>1192</v>
      </c>
      <c r="AL134" s="13">
        <v>129</v>
      </c>
      <c r="AM134" s="13">
        <v>103</v>
      </c>
      <c r="AN134" s="13">
        <v>635</v>
      </c>
      <c r="AO134" s="13">
        <v>0</v>
      </c>
      <c r="AP134" s="13">
        <v>103</v>
      </c>
      <c r="AQ134" s="13">
        <v>94</v>
      </c>
      <c r="AR134" s="13">
        <v>2256</v>
      </c>
      <c r="AS134" s="13">
        <v>1546</v>
      </c>
      <c r="AT134" s="13">
        <v>0</v>
      </c>
      <c r="AU134" s="13">
        <v>11</v>
      </c>
      <c r="AV134" s="13">
        <v>67</v>
      </c>
      <c r="AW134" s="13">
        <v>1624</v>
      </c>
      <c r="AX134" s="13">
        <v>0</v>
      </c>
      <c r="AY134" s="13">
        <v>0</v>
      </c>
      <c r="AZ134" s="13">
        <v>73</v>
      </c>
      <c r="BA134" s="13">
        <v>73</v>
      </c>
      <c r="BB134" s="13"/>
      <c r="BC134" s="13">
        <v>2309</v>
      </c>
      <c r="BD134" s="13"/>
      <c r="BE134" s="13">
        <v>0</v>
      </c>
      <c r="BF134" s="13">
        <v>0</v>
      </c>
      <c r="BG134" s="13">
        <v>2309</v>
      </c>
      <c r="BH134" s="13">
        <v>2280</v>
      </c>
      <c r="BI134" s="13">
        <v>2170</v>
      </c>
      <c r="BJ134" s="13">
        <v>4450</v>
      </c>
      <c r="BK134" s="13"/>
      <c r="BL134" s="13">
        <v>0</v>
      </c>
      <c r="BM134" s="13">
        <v>0</v>
      </c>
      <c r="BN134" s="13">
        <v>26</v>
      </c>
      <c r="BO134" s="13">
        <v>0</v>
      </c>
      <c r="BP134" s="13">
        <v>3526</v>
      </c>
      <c r="BQ134" s="13">
        <v>10311</v>
      </c>
      <c r="BR134" s="13">
        <v>1080</v>
      </c>
      <c r="BS134" s="13"/>
      <c r="BT134" s="13">
        <v>14225</v>
      </c>
      <c r="BU134" s="13">
        <v>11560</v>
      </c>
      <c r="BV134" s="13">
        <v>25</v>
      </c>
      <c r="BW134" s="13">
        <v>0</v>
      </c>
      <c r="BX134" s="13">
        <v>25810</v>
      </c>
      <c r="BY134" s="13">
        <v>0</v>
      </c>
      <c r="BZ134" s="13">
        <v>1535</v>
      </c>
      <c r="CA134" s="13">
        <v>5</v>
      </c>
      <c r="CB134" s="13">
        <v>0</v>
      </c>
      <c r="CC134" s="13">
        <v>1540</v>
      </c>
      <c r="CD134" s="13">
        <v>3040</v>
      </c>
    </row>
    <row r="135" spans="1:82" x14ac:dyDescent="0.45">
      <c r="A135" t="s">
        <v>441</v>
      </c>
      <c r="B135" t="s">
        <v>442</v>
      </c>
      <c r="C135" s="13">
        <v>11771</v>
      </c>
      <c r="D135" s="13">
        <v>0</v>
      </c>
      <c r="E135" s="13">
        <v>2548</v>
      </c>
      <c r="F135" s="13">
        <v>524</v>
      </c>
      <c r="G135" s="13">
        <f t="shared" si="34"/>
        <v>3072</v>
      </c>
      <c r="H135" s="13">
        <v>0</v>
      </c>
      <c r="I135" s="13">
        <v>0</v>
      </c>
      <c r="J135" s="13">
        <v>2386</v>
      </c>
      <c r="K135" s="13">
        <v>17229</v>
      </c>
      <c r="L135" s="13">
        <v>41015</v>
      </c>
      <c r="M135" s="23">
        <f t="shared" si="35"/>
        <v>2.3206017552609595E-3</v>
      </c>
      <c r="N135" s="13">
        <v>13095</v>
      </c>
      <c r="O135" s="13">
        <v>18820</v>
      </c>
      <c r="P135" s="13">
        <v>510</v>
      </c>
      <c r="Q135" s="13">
        <v>789</v>
      </c>
      <c r="R135" s="13">
        <v>91458</v>
      </c>
      <c r="S135" s="13">
        <f t="shared" si="36"/>
        <v>5546</v>
      </c>
      <c r="T135" s="23">
        <f t="shared" si="37"/>
        <v>1.5737208481407621E-3</v>
      </c>
      <c r="U135" s="13">
        <f t="shared" si="38"/>
        <v>108687</v>
      </c>
      <c r="V135" s="13">
        <f t="shared" si="39"/>
        <v>103141</v>
      </c>
      <c r="W135" s="23">
        <f t="shared" si="40"/>
        <v>2.9585309994763962E-3</v>
      </c>
      <c r="X135" s="13">
        <f t="shared" si="41"/>
        <v>83022</v>
      </c>
      <c r="Y135" s="23">
        <f t="shared" si="42"/>
        <v>3.0718591256105551E-3</v>
      </c>
      <c r="Z135" s="13">
        <v>340</v>
      </c>
      <c r="AA135" s="13">
        <v>2096</v>
      </c>
      <c r="AB135" s="13">
        <v>0</v>
      </c>
      <c r="AC135" s="13">
        <v>38</v>
      </c>
      <c r="AD135" s="13">
        <v>0</v>
      </c>
      <c r="AE135" s="13">
        <v>0</v>
      </c>
      <c r="AF135" s="13">
        <v>0</v>
      </c>
      <c r="AG135" s="13">
        <v>0</v>
      </c>
      <c r="AH135" s="13">
        <f t="shared" si="43"/>
        <v>2474</v>
      </c>
      <c r="AI135" s="23">
        <f t="shared" si="44"/>
        <v>1.4390012377504583E-3</v>
      </c>
      <c r="AJ135" s="13">
        <v>15</v>
      </c>
      <c r="AK135" s="13">
        <v>2489</v>
      </c>
      <c r="AL135" s="13">
        <v>1530</v>
      </c>
      <c r="AM135" s="13">
        <v>1911</v>
      </c>
      <c r="AN135" s="13">
        <v>1880</v>
      </c>
      <c r="AO135" s="13">
        <v>0</v>
      </c>
      <c r="AP135" s="13">
        <v>969</v>
      </c>
      <c r="AQ135" s="13">
        <v>7</v>
      </c>
      <c r="AR135" s="13">
        <v>8786</v>
      </c>
      <c r="AS135" s="13">
        <v>1753</v>
      </c>
      <c r="AT135" s="13">
        <v>60</v>
      </c>
      <c r="AU135" s="13">
        <v>142</v>
      </c>
      <c r="AV135" s="13">
        <v>14</v>
      </c>
      <c r="AW135" s="13">
        <v>1969</v>
      </c>
      <c r="AX135" s="13">
        <v>946</v>
      </c>
      <c r="AY135" s="13">
        <v>389</v>
      </c>
      <c r="AZ135" s="13">
        <v>1005</v>
      </c>
      <c r="BA135" s="13">
        <v>2340</v>
      </c>
      <c r="BB135" s="13"/>
      <c r="BC135" s="13">
        <v>8382</v>
      </c>
      <c r="BD135" s="13"/>
      <c r="BE135" s="13">
        <v>0</v>
      </c>
      <c r="BF135" s="13">
        <v>0</v>
      </c>
      <c r="BG135" s="13">
        <v>8382</v>
      </c>
      <c r="BH135" s="13">
        <v>3343</v>
      </c>
      <c r="BI135" s="13">
        <v>0</v>
      </c>
      <c r="BJ135" s="13">
        <v>3343</v>
      </c>
      <c r="BK135" s="13"/>
      <c r="BL135" s="13">
        <v>2026</v>
      </c>
      <c r="BM135" s="13">
        <v>0</v>
      </c>
      <c r="BN135" s="13">
        <v>158</v>
      </c>
      <c r="BO135" s="13">
        <v>0</v>
      </c>
      <c r="BP135" s="13">
        <v>4911</v>
      </c>
      <c r="BQ135" s="13">
        <v>18820</v>
      </c>
      <c r="BR135" s="13">
        <v>510</v>
      </c>
      <c r="BS135" s="13"/>
      <c r="BT135" s="13">
        <v>3060</v>
      </c>
      <c r="BU135" s="13">
        <v>1625</v>
      </c>
      <c r="BV135" s="13">
        <v>5</v>
      </c>
      <c r="BW135" s="13">
        <v>0</v>
      </c>
      <c r="BX135" s="13">
        <v>4690</v>
      </c>
      <c r="BY135" s="13">
        <v>5</v>
      </c>
      <c r="BZ135" s="13">
        <v>560</v>
      </c>
      <c r="CA135" s="13">
        <v>0</v>
      </c>
      <c r="CB135" s="13">
        <v>0</v>
      </c>
      <c r="CC135" s="13">
        <v>565</v>
      </c>
      <c r="CD135" s="13">
        <v>1010</v>
      </c>
    </row>
    <row r="136" spans="1:82" x14ac:dyDescent="0.45">
      <c r="A136" t="s">
        <v>129</v>
      </c>
      <c r="B136" t="s">
        <v>130</v>
      </c>
      <c r="C136" s="13">
        <v>6626</v>
      </c>
      <c r="D136" s="13">
        <v>775</v>
      </c>
      <c r="E136" s="13">
        <v>3945</v>
      </c>
      <c r="F136" s="13">
        <v>0</v>
      </c>
      <c r="G136" s="13">
        <f t="shared" si="34"/>
        <v>3945</v>
      </c>
      <c r="H136" s="13">
        <v>0</v>
      </c>
      <c r="I136" s="13">
        <v>0</v>
      </c>
      <c r="J136" s="13">
        <v>1659</v>
      </c>
      <c r="K136" s="13">
        <v>13005</v>
      </c>
      <c r="L136" s="13">
        <v>78565</v>
      </c>
      <c r="M136" s="23">
        <f t="shared" si="35"/>
        <v>4.4451560868481602E-3</v>
      </c>
      <c r="N136" s="13">
        <v>7308</v>
      </c>
      <c r="O136" s="13">
        <v>9414</v>
      </c>
      <c r="P136" s="13">
        <v>574</v>
      </c>
      <c r="Q136" s="13">
        <v>294</v>
      </c>
      <c r="R136" s="13">
        <v>109160</v>
      </c>
      <c r="S136" s="13">
        <f t="shared" si="36"/>
        <v>5740</v>
      </c>
      <c r="T136" s="23">
        <f t="shared" si="37"/>
        <v>1.6287698644659168E-3</v>
      </c>
      <c r="U136" s="13">
        <f t="shared" si="38"/>
        <v>122165</v>
      </c>
      <c r="V136" s="13">
        <f t="shared" si="39"/>
        <v>116425</v>
      </c>
      <c r="W136" s="23">
        <f t="shared" si="40"/>
        <v>3.3395737060338705E-3</v>
      </c>
      <c r="X136" s="13">
        <f t="shared" si="41"/>
        <v>106143</v>
      </c>
      <c r="Y136" s="23">
        <f t="shared" si="42"/>
        <v>3.9273486927522963E-3</v>
      </c>
      <c r="Z136" s="13">
        <v>90</v>
      </c>
      <c r="AA136" s="13">
        <v>358</v>
      </c>
      <c r="AB136" s="13">
        <v>0</v>
      </c>
      <c r="AC136" s="13">
        <v>842</v>
      </c>
      <c r="AD136" s="13">
        <v>73</v>
      </c>
      <c r="AE136" s="13">
        <v>432</v>
      </c>
      <c r="AF136" s="13">
        <v>0</v>
      </c>
      <c r="AG136" s="13">
        <v>0</v>
      </c>
      <c r="AH136" s="13">
        <f t="shared" si="43"/>
        <v>1795</v>
      </c>
      <c r="AI136" s="23">
        <f t="shared" si="44"/>
        <v>1.0440611243985743E-3</v>
      </c>
      <c r="AJ136" s="13">
        <v>192</v>
      </c>
      <c r="AK136" s="13">
        <v>1987</v>
      </c>
      <c r="AL136" s="13">
        <v>1060</v>
      </c>
      <c r="AM136" s="13">
        <v>68</v>
      </c>
      <c r="AN136" s="13">
        <v>1499</v>
      </c>
      <c r="AO136" s="13">
        <v>0</v>
      </c>
      <c r="AP136" s="13">
        <v>938</v>
      </c>
      <c r="AQ136" s="13">
        <v>22</v>
      </c>
      <c r="AR136" s="13">
        <v>5574</v>
      </c>
      <c r="AS136" s="13">
        <v>1009</v>
      </c>
      <c r="AT136" s="13">
        <v>0</v>
      </c>
      <c r="AU136" s="13">
        <v>432</v>
      </c>
      <c r="AV136" s="13">
        <v>1</v>
      </c>
      <c r="AW136" s="13">
        <v>1442</v>
      </c>
      <c r="AX136" s="13">
        <v>3</v>
      </c>
      <c r="AY136" s="13">
        <v>255</v>
      </c>
      <c r="AZ136" s="13">
        <v>34</v>
      </c>
      <c r="BA136" s="13">
        <v>292</v>
      </c>
      <c r="BB136" s="13"/>
      <c r="BC136" s="13">
        <v>1017</v>
      </c>
      <c r="BD136" s="13"/>
      <c r="BE136" s="13">
        <v>96</v>
      </c>
      <c r="BF136" s="13">
        <v>320</v>
      </c>
      <c r="BG136" s="13">
        <v>1433</v>
      </c>
      <c r="BH136" s="13">
        <v>752</v>
      </c>
      <c r="BI136" s="13">
        <v>1438</v>
      </c>
      <c r="BJ136" s="13">
        <v>2190</v>
      </c>
      <c r="BK136" s="13"/>
      <c r="BL136" s="13">
        <v>0</v>
      </c>
      <c r="BM136" s="13">
        <v>0</v>
      </c>
      <c r="BN136" s="13">
        <v>726</v>
      </c>
      <c r="BO136" s="13">
        <v>0</v>
      </c>
      <c r="BP136" s="13">
        <v>5065</v>
      </c>
      <c r="BQ136" s="13">
        <v>9414</v>
      </c>
      <c r="BR136" s="13">
        <v>574</v>
      </c>
      <c r="BS136" s="13"/>
      <c r="BT136" s="13">
        <v>5475</v>
      </c>
      <c r="BU136" s="13">
        <v>4185</v>
      </c>
      <c r="BV136" s="13">
        <v>0</v>
      </c>
      <c r="BW136" s="13">
        <v>0</v>
      </c>
      <c r="BX136" s="13">
        <v>9665</v>
      </c>
      <c r="BY136" s="13">
        <v>0</v>
      </c>
      <c r="BZ136" s="13">
        <v>545</v>
      </c>
      <c r="CA136" s="13">
        <v>0</v>
      </c>
      <c r="CB136" s="13">
        <v>0</v>
      </c>
      <c r="CC136" s="13">
        <v>545</v>
      </c>
      <c r="CD136" s="13">
        <v>1465</v>
      </c>
    </row>
    <row r="137" spans="1:82" x14ac:dyDescent="0.45">
      <c r="A137" t="s">
        <v>451</v>
      </c>
      <c r="B137" t="s">
        <v>452</v>
      </c>
      <c r="C137" s="13">
        <v>12546</v>
      </c>
      <c r="D137" s="13">
        <v>5354</v>
      </c>
      <c r="E137" s="13">
        <v>4904</v>
      </c>
      <c r="F137" s="13">
        <v>0</v>
      </c>
      <c r="G137" s="13">
        <f t="shared" si="34"/>
        <v>4904</v>
      </c>
      <c r="H137" s="13">
        <v>1157</v>
      </c>
      <c r="I137" s="13">
        <v>288</v>
      </c>
      <c r="J137" s="13">
        <v>2917</v>
      </c>
      <c r="K137" s="13">
        <v>27166</v>
      </c>
      <c r="L137" s="13">
        <v>233747</v>
      </c>
      <c r="M137" s="23">
        <f t="shared" si="35"/>
        <v>1.3225251700279984E-2</v>
      </c>
      <c r="N137" s="13">
        <v>9333</v>
      </c>
      <c r="O137" s="13">
        <v>14938</v>
      </c>
      <c r="P137" s="13">
        <v>1014</v>
      </c>
      <c r="Q137" s="13">
        <v>346</v>
      </c>
      <c r="R137" s="13">
        <v>286544</v>
      </c>
      <c r="S137" s="13">
        <f t="shared" si="36"/>
        <v>5895</v>
      </c>
      <c r="T137" s="23">
        <f t="shared" si="37"/>
        <v>1.6727523259628186E-3</v>
      </c>
      <c r="U137" s="13">
        <f t="shared" si="38"/>
        <v>313710</v>
      </c>
      <c r="V137" s="13">
        <f t="shared" si="39"/>
        <v>307815</v>
      </c>
      <c r="W137" s="23">
        <f t="shared" si="40"/>
        <v>8.8294685876986537E-3</v>
      </c>
      <c r="X137" s="13">
        <f t="shared" si="41"/>
        <v>291517</v>
      </c>
      <c r="Y137" s="23">
        <f t="shared" si="42"/>
        <v>1.0786287450562648E-2</v>
      </c>
      <c r="Z137" s="13">
        <v>102</v>
      </c>
      <c r="AA137" s="13">
        <v>197</v>
      </c>
      <c r="AB137" s="13">
        <v>12</v>
      </c>
      <c r="AC137" s="13">
        <v>350</v>
      </c>
      <c r="AD137" s="13">
        <v>168</v>
      </c>
      <c r="AE137" s="13">
        <v>108</v>
      </c>
      <c r="AF137" s="13">
        <v>0</v>
      </c>
      <c r="AG137" s="13">
        <v>54</v>
      </c>
      <c r="AH137" s="13">
        <f t="shared" si="43"/>
        <v>991</v>
      </c>
      <c r="AI137" s="23">
        <f t="shared" si="44"/>
        <v>5.7641480461224903E-4</v>
      </c>
      <c r="AJ137" s="13">
        <v>29</v>
      </c>
      <c r="AK137" s="13">
        <v>1020</v>
      </c>
      <c r="AL137" s="13">
        <v>846</v>
      </c>
      <c r="AM137" s="13">
        <v>398</v>
      </c>
      <c r="AN137" s="13">
        <v>3577</v>
      </c>
      <c r="AO137" s="13">
        <v>0</v>
      </c>
      <c r="AP137" s="13">
        <v>659</v>
      </c>
      <c r="AQ137" s="13">
        <v>101</v>
      </c>
      <c r="AR137" s="13">
        <v>6601</v>
      </c>
      <c r="AS137" s="13">
        <v>2427</v>
      </c>
      <c r="AT137" s="13">
        <v>0</v>
      </c>
      <c r="AU137" s="13">
        <v>42</v>
      </c>
      <c r="AV137" s="13">
        <v>18</v>
      </c>
      <c r="AW137" s="13">
        <v>2487</v>
      </c>
      <c r="AX137" s="13">
        <v>53</v>
      </c>
      <c r="AY137" s="13">
        <v>46</v>
      </c>
      <c r="AZ137" s="13">
        <v>146</v>
      </c>
      <c r="BA137" s="13">
        <v>245</v>
      </c>
      <c r="BB137" s="13"/>
      <c r="BC137" s="13">
        <v>641</v>
      </c>
      <c r="BD137" s="13"/>
      <c r="BE137" s="13">
        <v>294</v>
      </c>
      <c r="BF137" s="13">
        <v>2537</v>
      </c>
      <c r="BG137" s="13">
        <v>3472</v>
      </c>
      <c r="BH137" s="13">
        <v>1578</v>
      </c>
      <c r="BI137" s="13">
        <v>2988</v>
      </c>
      <c r="BJ137" s="13">
        <v>4566</v>
      </c>
      <c r="BK137" s="13"/>
      <c r="BL137" s="13">
        <v>495</v>
      </c>
      <c r="BM137" s="13">
        <v>218</v>
      </c>
      <c r="BN137" s="13">
        <v>0</v>
      </c>
      <c r="BO137" s="13">
        <v>42</v>
      </c>
      <c r="BP137" s="13">
        <v>6145</v>
      </c>
      <c r="BQ137" s="13">
        <v>14938</v>
      </c>
      <c r="BR137" s="13">
        <v>1014</v>
      </c>
      <c r="BS137" s="13"/>
      <c r="BT137" s="13">
        <v>16895</v>
      </c>
      <c r="BU137" s="13">
        <v>13820</v>
      </c>
      <c r="BV137" s="13">
        <v>0</v>
      </c>
      <c r="BW137" s="13">
        <v>0</v>
      </c>
      <c r="BX137" s="13">
        <v>30715</v>
      </c>
      <c r="BY137" s="13">
        <v>0</v>
      </c>
      <c r="BZ137" s="13">
        <v>2130</v>
      </c>
      <c r="CA137" s="13">
        <v>0</v>
      </c>
      <c r="CB137" s="13">
        <v>0</v>
      </c>
      <c r="CC137" s="13">
        <v>2130</v>
      </c>
      <c r="CD137" s="13">
        <v>4510</v>
      </c>
    </row>
    <row r="138" spans="1:82" x14ac:dyDescent="0.45">
      <c r="A138" t="s">
        <v>445</v>
      </c>
      <c r="B138" t="s">
        <v>446</v>
      </c>
      <c r="C138" s="13">
        <v>11349</v>
      </c>
      <c r="D138" s="13">
        <v>1897</v>
      </c>
      <c r="E138" s="13">
        <v>4180</v>
      </c>
      <c r="F138" s="13">
        <v>0</v>
      </c>
      <c r="G138" s="13">
        <f t="shared" si="34"/>
        <v>4180</v>
      </c>
      <c r="H138" s="13">
        <v>0</v>
      </c>
      <c r="I138" s="13">
        <v>0</v>
      </c>
      <c r="J138" s="13">
        <v>2028</v>
      </c>
      <c r="K138" s="13">
        <v>19454</v>
      </c>
      <c r="L138" s="13">
        <v>161832</v>
      </c>
      <c r="M138" s="23">
        <f t="shared" si="35"/>
        <v>9.1563482447248965E-3</v>
      </c>
      <c r="N138" s="13">
        <v>8010</v>
      </c>
      <c r="O138" s="13">
        <v>18922</v>
      </c>
      <c r="P138" s="13">
        <v>859</v>
      </c>
      <c r="Q138" s="13">
        <v>284</v>
      </c>
      <c r="R138" s="13">
        <v>209361</v>
      </c>
      <c r="S138" s="13">
        <f t="shared" si="36"/>
        <v>6391</v>
      </c>
      <c r="T138" s="23">
        <f t="shared" si="37"/>
        <v>1.8134962027529049E-3</v>
      </c>
      <c r="U138" s="13">
        <f t="shared" si="38"/>
        <v>228815</v>
      </c>
      <c r="V138" s="13">
        <f t="shared" si="39"/>
        <v>222424</v>
      </c>
      <c r="W138" s="23">
        <f t="shared" si="40"/>
        <v>6.3800845350300847E-3</v>
      </c>
      <c r="X138" s="13">
        <f t="shared" si="41"/>
        <v>202359</v>
      </c>
      <c r="Y138" s="23">
        <f t="shared" si="42"/>
        <v>7.4873929898030206E-3</v>
      </c>
      <c r="Z138" s="13">
        <v>67</v>
      </c>
      <c r="AA138" s="13">
        <v>42</v>
      </c>
      <c r="AB138" s="13">
        <v>356</v>
      </c>
      <c r="AC138" s="13">
        <v>902</v>
      </c>
      <c r="AD138" s="13">
        <v>367</v>
      </c>
      <c r="AE138" s="13">
        <v>106</v>
      </c>
      <c r="AF138" s="13">
        <v>29</v>
      </c>
      <c r="AG138" s="13">
        <v>342</v>
      </c>
      <c r="AH138" s="13">
        <f t="shared" si="43"/>
        <v>2211</v>
      </c>
      <c r="AI138" s="23">
        <f t="shared" si="44"/>
        <v>1.2860273794123942E-3</v>
      </c>
      <c r="AJ138" s="13">
        <v>0</v>
      </c>
      <c r="AK138" s="13">
        <v>2211</v>
      </c>
      <c r="AL138" s="13">
        <v>824</v>
      </c>
      <c r="AM138" s="13">
        <v>81</v>
      </c>
      <c r="AN138" s="13">
        <v>1898</v>
      </c>
      <c r="AO138" s="13">
        <v>0</v>
      </c>
      <c r="AP138" s="13">
        <v>740</v>
      </c>
      <c r="AQ138" s="13">
        <v>0</v>
      </c>
      <c r="AR138" s="13">
        <v>5754</v>
      </c>
      <c r="AS138" s="13">
        <v>1015</v>
      </c>
      <c r="AT138" s="13">
        <v>40</v>
      </c>
      <c r="AU138" s="13">
        <v>356</v>
      </c>
      <c r="AV138" s="13">
        <v>151</v>
      </c>
      <c r="AW138" s="13">
        <v>1562</v>
      </c>
      <c r="AX138" s="13">
        <v>5</v>
      </c>
      <c r="AY138" s="13">
        <v>554</v>
      </c>
      <c r="AZ138" s="13">
        <v>135</v>
      </c>
      <c r="BA138" s="13">
        <v>694</v>
      </c>
      <c r="BB138" s="13"/>
      <c r="BC138" s="13">
        <v>677</v>
      </c>
      <c r="BD138" s="13"/>
      <c r="BE138" s="13">
        <v>165</v>
      </c>
      <c r="BF138" s="13">
        <v>2537</v>
      </c>
      <c r="BG138" s="13">
        <v>3379</v>
      </c>
      <c r="BH138" s="13">
        <v>7428</v>
      </c>
      <c r="BI138" s="13">
        <v>3545</v>
      </c>
      <c r="BJ138" s="13">
        <v>10973</v>
      </c>
      <c r="BK138" s="13"/>
      <c r="BL138" s="13">
        <v>0</v>
      </c>
      <c r="BM138" s="13">
        <v>0</v>
      </c>
      <c r="BN138" s="13">
        <v>204</v>
      </c>
      <c r="BO138" s="13">
        <v>25</v>
      </c>
      <c r="BP138" s="13">
        <v>4341</v>
      </c>
      <c r="BQ138" s="13">
        <v>18922</v>
      </c>
      <c r="BR138" s="13">
        <v>859</v>
      </c>
      <c r="BS138" s="13"/>
      <c r="BT138" s="13">
        <v>11325</v>
      </c>
      <c r="BU138" s="13">
        <v>9455</v>
      </c>
      <c r="BV138" s="13">
        <v>35</v>
      </c>
      <c r="BW138" s="13">
        <v>0</v>
      </c>
      <c r="BX138" s="13">
        <v>20815</v>
      </c>
      <c r="BY138" s="13">
        <v>0</v>
      </c>
      <c r="BZ138" s="13">
        <v>1030</v>
      </c>
      <c r="CA138" s="13">
        <v>0</v>
      </c>
      <c r="CB138" s="13">
        <v>0</v>
      </c>
      <c r="CC138" s="13">
        <v>1035</v>
      </c>
      <c r="CD138" s="13">
        <v>2260</v>
      </c>
    </row>
    <row r="139" spans="1:82" x14ac:dyDescent="0.45">
      <c r="A139" t="s">
        <v>225</v>
      </c>
      <c r="B139" t="s">
        <v>226</v>
      </c>
      <c r="C139" s="13">
        <v>10585</v>
      </c>
      <c r="D139" s="13">
        <v>3763</v>
      </c>
      <c r="E139" s="13">
        <v>4102</v>
      </c>
      <c r="F139" s="13">
        <v>425</v>
      </c>
      <c r="G139" s="13">
        <f t="shared" si="34"/>
        <v>4527</v>
      </c>
      <c r="H139" s="13">
        <v>0</v>
      </c>
      <c r="I139" s="13">
        <v>173</v>
      </c>
      <c r="J139" s="13">
        <v>1036</v>
      </c>
      <c r="K139" s="13">
        <v>20084</v>
      </c>
      <c r="L139" s="13">
        <v>143223</v>
      </c>
      <c r="M139" s="23">
        <f t="shared" si="35"/>
        <v>8.1034632498778597E-3</v>
      </c>
      <c r="N139" s="13">
        <v>14071</v>
      </c>
      <c r="O139" s="13">
        <v>31776</v>
      </c>
      <c r="P139" s="13">
        <v>584</v>
      </c>
      <c r="Q139" s="13">
        <v>124</v>
      </c>
      <c r="R139" s="13">
        <v>209862</v>
      </c>
      <c r="S139" s="13">
        <f t="shared" si="36"/>
        <v>6553</v>
      </c>
      <c r="T139" s="23">
        <f t="shared" si="37"/>
        <v>1.85946496896257E-3</v>
      </c>
      <c r="U139" s="13">
        <f t="shared" si="38"/>
        <v>229946</v>
      </c>
      <c r="V139" s="13">
        <f t="shared" si="39"/>
        <v>223393</v>
      </c>
      <c r="W139" s="23">
        <f t="shared" si="40"/>
        <v>6.4078796556755373E-3</v>
      </c>
      <c r="X139" s="13">
        <f t="shared" si="41"/>
        <v>190909</v>
      </c>
      <c r="Y139" s="23">
        <f t="shared" si="42"/>
        <v>7.0637367662930968E-3</v>
      </c>
      <c r="Z139" s="13">
        <v>844</v>
      </c>
      <c r="AA139" s="13">
        <v>196</v>
      </c>
      <c r="AB139" s="13">
        <v>191</v>
      </c>
      <c r="AC139" s="13">
        <v>660</v>
      </c>
      <c r="AD139" s="13">
        <v>132</v>
      </c>
      <c r="AE139" s="13">
        <v>0</v>
      </c>
      <c r="AF139" s="13">
        <v>3</v>
      </c>
      <c r="AG139" s="13">
        <v>0</v>
      </c>
      <c r="AH139" s="13">
        <f t="shared" si="43"/>
        <v>2026</v>
      </c>
      <c r="AI139" s="23">
        <f t="shared" si="44"/>
        <v>1.1784221938894214E-3</v>
      </c>
      <c r="AJ139" s="13">
        <v>0</v>
      </c>
      <c r="AK139" s="13">
        <v>2026</v>
      </c>
      <c r="AL139" s="13">
        <v>499</v>
      </c>
      <c r="AM139" s="13">
        <v>80</v>
      </c>
      <c r="AN139" s="13">
        <v>735</v>
      </c>
      <c r="AO139" s="13">
        <v>0</v>
      </c>
      <c r="AP139" s="13">
        <v>758</v>
      </c>
      <c r="AQ139" s="13">
        <v>124</v>
      </c>
      <c r="AR139" s="13">
        <v>4222</v>
      </c>
      <c r="AS139" s="13">
        <v>1412</v>
      </c>
      <c r="AT139" s="13">
        <v>11</v>
      </c>
      <c r="AU139" s="13">
        <v>87</v>
      </c>
      <c r="AV139" s="13">
        <v>1129</v>
      </c>
      <c r="AW139" s="13">
        <v>2639</v>
      </c>
      <c r="AX139" s="13">
        <v>6331</v>
      </c>
      <c r="AY139" s="13">
        <v>99</v>
      </c>
      <c r="AZ139" s="13">
        <v>780</v>
      </c>
      <c r="BA139" s="13">
        <v>7210</v>
      </c>
      <c r="BB139" s="13"/>
      <c r="BC139" s="13">
        <v>690</v>
      </c>
      <c r="BD139" s="13"/>
      <c r="BE139" s="13">
        <v>2239</v>
      </c>
      <c r="BF139" s="13">
        <v>2459</v>
      </c>
      <c r="BG139" s="13">
        <v>5388</v>
      </c>
      <c r="BH139" s="13">
        <v>17883</v>
      </c>
      <c r="BI139" s="13">
        <v>1995</v>
      </c>
      <c r="BJ139" s="13">
        <v>19878</v>
      </c>
      <c r="BK139" s="13"/>
      <c r="BL139" s="13">
        <v>815</v>
      </c>
      <c r="BM139" s="13">
        <v>907</v>
      </c>
      <c r="BN139" s="13">
        <v>236</v>
      </c>
      <c r="BO139" s="13">
        <v>0</v>
      </c>
      <c r="BP139" s="13">
        <v>4552</v>
      </c>
      <c r="BQ139" s="13">
        <v>31776</v>
      </c>
      <c r="BR139" s="13">
        <v>584</v>
      </c>
      <c r="BS139" s="13"/>
      <c r="BT139" s="13">
        <v>11100</v>
      </c>
      <c r="BU139" s="13">
        <v>7845</v>
      </c>
      <c r="BV139" s="13">
        <v>0</v>
      </c>
      <c r="BW139" s="13">
        <v>0</v>
      </c>
      <c r="BX139" s="13">
        <v>18945</v>
      </c>
      <c r="BY139" s="13">
        <v>5</v>
      </c>
      <c r="BZ139" s="13">
        <v>1265</v>
      </c>
      <c r="CA139" s="13">
        <v>5</v>
      </c>
      <c r="CB139" s="13">
        <v>0</v>
      </c>
      <c r="CC139" s="13">
        <v>1275</v>
      </c>
      <c r="CD139" s="13">
        <v>2170</v>
      </c>
    </row>
    <row r="140" spans="1:82" x14ac:dyDescent="0.45">
      <c r="A140" t="s">
        <v>277</v>
      </c>
      <c r="B140" t="s">
        <v>278</v>
      </c>
      <c r="C140" s="13">
        <v>6055</v>
      </c>
      <c r="D140" s="13">
        <v>0</v>
      </c>
      <c r="E140" s="13">
        <v>3684</v>
      </c>
      <c r="F140" s="13">
        <v>1116</v>
      </c>
      <c r="G140" s="13">
        <f t="shared" si="34"/>
        <v>4800</v>
      </c>
      <c r="H140" s="13">
        <v>2290</v>
      </c>
      <c r="I140" s="13">
        <v>0</v>
      </c>
      <c r="J140" s="13">
        <v>1296</v>
      </c>
      <c r="K140" s="13">
        <v>14441</v>
      </c>
      <c r="L140" s="13">
        <v>123967</v>
      </c>
      <c r="M140" s="23">
        <f t="shared" si="35"/>
        <v>7.013971420076444E-3</v>
      </c>
      <c r="N140" s="13">
        <v>8876</v>
      </c>
      <c r="O140" s="13">
        <v>17942</v>
      </c>
      <c r="P140" s="13">
        <v>370</v>
      </c>
      <c r="Q140" s="13">
        <v>205</v>
      </c>
      <c r="R140" s="13">
        <v>165801</v>
      </c>
      <c r="S140" s="13">
        <f t="shared" si="36"/>
        <v>6579</v>
      </c>
      <c r="T140" s="23">
        <f t="shared" si="37"/>
        <v>1.8668426721814052E-3</v>
      </c>
      <c r="U140" s="13">
        <f t="shared" si="38"/>
        <v>180242</v>
      </c>
      <c r="V140" s="13">
        <f t="shared" si="39"/>
        <v>173663</v>
      </c>
      <c r="W140" s="23">
        <f t="shared" si="40"/>
        <v>4.9814076745626802E-3</v>
      </c>
      <c r="X140" s="13">
        <f t="shared" si="41"/>
        <v>155146</v>
      </c>
      <c r="Y140" s="23">
        <f t="shared" si="42"/>
        <v>5.7404863277441542E-3</v>
      </c>
      <c r="Z140" s="13">
        <v>338</v>
      </c>
      <c r="AA140" s="13">
        <v>0</v>
      </c>
      <c r="AB140" s="13">
        <v>55</v>
      </c>
      <c r="AC140" s="13">
        <v>846</v>
      </c>
      <c r="AD140" s="13">
        <v>38</v>
      </c>
      <c r="AE140" s="13">
        <v>242</v>
      </c>
      <c r="AF140" s="13">
        <v>260</v>
      </c>
      <c r="AG140" s="13">
        <v>0</v>
      </c>
      <c r="AH140" s="13">
        <f t="shared" si="43"/>
        <v>1779</v>
      </c>
      <c r="AI140" s="23">
        <f t="shared" si="44"/>
        <v>1.0347547299749658E-3</v>
      </c>
      <c r="AJ140" s="13">
        <v>0</v>
      </c>
      <c r="AK140" s="13">
        <v>1779</v>
      </c>
      <c r="AL140" s="13">
        <v>1267</v>
      </c>
      <c r="AM140" s="13">
        <v>109</v>
      </c>
      <c r="AN140" s="13">
        <v>2671</v>
      </c>
      <c r="AO140" s="13">
        <v>0</v>
      </c>
      <c r="AP140" s="13">
        <v>711</v>
      </c>
      <c r="AQ140" s="13">
        <v>101</v>
      </c>
      <c r="AR140" s="13">
        <v>6638</v>
      </c>
      <c r="AS140" s="13">
        <v>1690</v>
      </c>
      <c r="AT140" s="13">
        <v>59</v>
      </c>
      <c r="AU140" s="13">
        <v>91</v>
      </c>
      <c r="AV140" s="13">
        <v>13</v>
      </c>
      <c r="AW140" s="13">
        <v>1853</v>
      </c>
      <c r="AX140" s="13">
        <v>351</v>
      </c>
      <c r="AY140" s="13">
        <v>14</v>
      </c>
      <c r="AZ140" s="13">
        <v>20</v>
      </c>
      <c r="BA140" s="13">
        <v>385</v>
      </c>
      <c r="BB140" s="13"/>
      <c r="BC140" s="13">
        <v>152</v>
      </c>
      <c r="BD140" s="13"/>
      <c r="BE140" s="13">
        <v>1034</v>
      </c>
      <c r="BF140" s="13">
        <v>1558</v>
      </c>
      <c r="BG140" s="13">
        <v>2744</v>
      </c>
      <c r="BH140" s="13">
        <v>9195</v>
      </c>
      <c r="BI140" s="13">
        <v>1478</v>
      </c>
      <c r="BJ140" s="13">
        <v>10673</v>
      </c>
      <c r="BK140" s="13"/>
      <c r="BL140" s="13">
        <v>0</v>
      </c>
      <c r="BM140" s="13">
        <v>299</v>
      </c>
      <c r="BN140" s="13">
        <v>34</v>
      </c>
      <c r="BO140" s="13">
        <v>26</v>
      </c>
      <c r="BP140" s="13">
        <v>4166</v>
      </c>
      <c r="BQ140" s="13">
        <v>17942</v>
      </c>
      <c r="BR140" s="13">
        <v>370</v>
      </c>
      <c r="BS140" s="13"/>
      <c r="BT140" s="13">
        <v>8660</v>
      </c>
      <c r="BU140" s="13">
        <v>7210</v>
      </c>
      <c r="BV140" s="13">
        <v>5</v>
      </c>
      <c r="BW140" s="13">
        <v>0</v>
      </c>
      <c r="BX140" s="13">
        <v>15875</v>
      </c>
      <c r="BY140" s="13">
        <v>0</v>
      </c>
      <c r="BZ140" s="13">
        <v>1335</v>
      </c>
      <c r="CA140" s="13">
        <v>0</v>
      </c>
      <c r="CB140" s="13">
        <v>0</v>
      </c>
      <c r="CC140" s="13">
        <v>1335</v>
      </c>
      <c r="CD140" s="13">
        <v>2180</v>
      </c>
    </row>
    <row r="141" spans="1:82" x14ac:dyDescent="0.45">
      <c r="A141" t="s">
        <v>347</v>
      </c>
      <c r="B141" t="s">
        <v>348</v>
      </c>
      <c r="C141" s="13">
        <v>10286</v>
      </c>
      <c r="D141" s="13">
        <v>83</v>
      </c>
      <c r="E141" s="13">
        <v>4507</v>
      </c>
      <c r="F141" s="13">
        <v>1656</v>
      </c>
      <c r="G141" s="13">
        <f t="shared" si="34"/>
        <v>6163</v>
      </c>
      <c r="H141" s="13">
        <v>0</v>
      </c>
      <c r="I141" s="13">
        <v>42</v>
      </c>
      <c r="J141" s="13">
        <v>1201</v>
      </c>
      <c r="K141" s="13">
        <v>17775</v>
      </c>
      <c r="L141" s="13">
        <v>157608</v>
      </c>
      <c r="M141" s="23">
        <f t="shared" si="35"/>
        <v>8.9173570996749808E-3</v>
      </c>
      <c r="N141" s="13">
        <v>4529</v>
      </c>
      <c r="O141" s="13">
        <v>31632</v>
      </c>
      <c r="P141" s="13">
        <v>411</v>
      </c>
      <c r="Q141" s="13">
        <v>220</v>
      </c>
      <c r="R141" s="13">
        <v>212175</v>
      </c>
      <c r="S141" s="13">
        <f t="shared" si="36"/>
        <v>6805</v>
      </c>
      <c r="T141" s="23">
        <f t="shared" si="37"/>
        <v>1.9309719386220493E-3</v>
      </c>
      <c r="U141" s="13">
        <f t="shared" si="38"/>
        <v>229950</v>
      </c>
      <c r="V141" s="13">
        <f t="shared" si="39"/>
        <v>223145</v>
      </c>
      <c r="W141" s="23">
        <f t="shared" si="40"/>
        <v>6.4007659405877432E-3</v>
      </c>
      <c r="X141" s="13">
        <f t="shared" si="41"/>
        <v>190882</v>
      </c>
      <c r="Y141" s="23">
        <f t="shared" si="42"/>
        <v>7.0627377516175715E-3</v>
      </c>
      <c r="Z141" s="13">
        <v>0</v>
      </c>
      <c r="AA141" s="13">
        <v>5</v>
      </c>
      <c r="AB141" s="13">
        <v>5</v>
      </c>
      <c r="AC141" s="13">
        <v>259</v>
      </c>
      <c r="AD141" s="13">
        <v>260</v>
      </c>
      <c r="AE141" s="13">
        <v>113</v>
      </c>
      <c r="AF141" s="13">
        <v>0</v>
      </c>
      <c r="AG141" s="13">
        <v>0</v>
      </c>
      <c r="AH141" s="13">
        <f t="shared" si="43"/>
        <v>642</v>
      </c>
      <c r="AI141" s="23">
        <f t="shared" si="44"/>
        <v>3.7341907624728951E-4</v>
      </c>
      <c r="AJ141" s="13">
        <v>88</v>
      </c>
      <c r="AK141" s="13">
        <v>730</v>
      </c>
      <c r="AL141" s="13">
        <v>557</v>
      </c>
      <c r="AM141" s="13">
        <v>44</v>
      </c>
      <c r="AN141" s="13">
        <v>628</v>
      </c>
      <c r="AO141" s="13">
        <v>0</v>
      </c>
      <c r="AP141" s="13">
        <v>420</v>
      </c>
      <c r="AQ141" s="13">
        <v>36</v>
      </c>
      <c r="AR141" s="13">
        <v>2415</v>
      </c>
      <c r="AS141" s="13">
        <v>1297</v>
      </c>
      <c r="AT141" s="13">
        <v>12</v>
      </c>
      <c r="AU141" s="13">
        <v>0</v>
      </c>
      <c r="AV141" s="13">
        <v>53</v>
      </c>
      <c r="AW141" s="13">
        <v>1362</v>
      </c>
      <c r="AX141" s="13">
        <v>0</v>
      </c>
      <c r="AY141" s="13">
        <v>0</v>
      </c>
      <c r="AZ141" s="13">
        <v>752</v>
      </c>
      <c r="BA141" s="13">
        <v>752</v>
      </c>
      <c r="BB141" s="13"/>
      <c r="BC141" s="13">
        <v>6870</v>
      </c>
      <c r="BD141" s="13"/>
      <c r="BE141" s="13">
        <v>1499</v>
      </c>
      <c r="BF141" s="13">
        <v>5685</v>
      </c>
      <c r="BG141" s="13">
        <v>14054</v>
      </c>
      <c r="BH141" s="13">
        <v>9235</v>
      </c>
      <c r="BI141" s="13">
        <v>0</v>
      </c>
      <c r="BJ141" s="13">
        <v>9235</v>
      </c>
      <c r="BK141" s="13"/>
      <c r="BL141" s="13">
        <v>3879</v>
      </c>
      <c r="BM141" s="13">
        <v>0</v>
      </c>
      <c r="BN141" s="13">
        <v>0</v>
      </c>
      <c r="BO141" s="13">
        <v>0</v>
      </c>
      <c r="BP141" s="13">
        <v>4464</v>
      </c>
      <c r="BQ141" s="13">
        <v>31632</v>
      </c>
      <c r="BR141" s="13">
        <v>411</v>
      </c>
      <c r="BS141" s="13"/>
      <c r="BT141" s="13">
        <v>11660</v>
      </c>
      <c r="BU141" s="13">
        <v>7975</v>
      </c>
      <c r="BV141" s="13">
        <v>0</v>
      </c>
      <c r="BW141" s="13">
        <v>0</v>
      </c>
      <c r="BX141" s="13">
        <v>19635</v>
      </c>
      <c r="BY141" s="13">
        <v>10</v>
      </c>
      <c r="BZ141" s="13">
        <v>1010</v>
      </c>
      <c r="CA141" s="13">
        <v>5</v>
      </c>
      <c r="CB141" s="13">
        <v>0</v>
      </c>
      <c r="CC141" s="13">
        <v>1030</v>
      </c>
      <c r="CD141" s="13">
        <v>1860</v>
      </c>
    </row>
    <row r="142" spans="1:82" x14ac:dyDescent="0.45">
      <c r="A142" t="s">
        <v>389</v>
      </c>
      <c r="B142" t="s">
        <v>390</v>
      </c>
      <c r="C142" s="13">
        <v>6590</v>
      </c>
      <c r="D142" s="13">
        <v>1849</v>
      </c>
      <c r="E142" s="13">
        <v>5104</v>
      </c>
      <c r="F142" s="13">
        <v>1364</v>
      </c>
      <c r="G142" s="13">
        <f t="shared" si="34"/>
        <v>6468</v>
      </c>
      <c r="H142" s="13">
        <v>391</v>
      </c>
      <c r="I142" s="13">
        <v>0</v>
      </c>
      <c r="J142" s="13">
        <v>1551</v>
      </c>
      <c r="K142" s="13">
        <v>16849</v>
      </c>
      <c r="L142" s="13">
        <v>130241</v>
      </c>
      <c r="M142" s="23">
        <f t="shared" si="35"/>
        <v>7.3689502183821197E-3</v>
      </c>
      <c r="N142" s="13">
        <v>5837</v>
      </c>
      <c r="O142" s="13">
        <v>49123</v>
      </c>
      <c r="P142" s="13">
        <v>269</v>
      </c>
      <c r="Q142" s="13">
        <v>568</v>
      </c>
      <c r="R142" s="13">
        <v>202887</v>
      </c>
      <c r="S142" s="13">
        <f t="shared" si="36"/>
        <v>7483</v>
      </c>
      <c r="T142" s="23">
        <f t="shared" si="37"/>
        <v>2.1233597379439815E-3</v>
      </c>
      <c r="U142" s="13">
        <f t="shared" si="38"/>
        <v>219736</v>
      </c>
      <c r="V142" s="13">
        <f t="shared" si="39"/>
        <v>212253</v>
      </c>
      <c r="W142" s="23">
        <f t="shared" si="40"/>
        <v>6.0883361634254422E-3</v>
      </c>
      <c r="X142" s="13">
        <f t="shared" si="41"/>
        <v>162293</v>
      </c>
      <c r="Y142" s="23">
        <f t="shared" si="42"/>
        <v>6.0049292124101303E-3</v>
      </c>
      <c r="Z142" s="13">
        <v>296</v>
      </c>
      <c r="AA142" s="13">
        <v>76</v>
      </c>
      <c r="AB142" s="13">
        <v>52</v>
      </c>
      <c r="AC142" s="13">
        <v>325</v>
      </c>
      <c r="AD142" s="13">
        <v>133</v>
      </c>
      <c r="AE142" s="13">
        <v>133</v>
      </c>
      <c r="AF142" s="13">
        <v>0</v>
      </c>
      <c r="AG142" s="13">
        <v>0</v>
      </c>
      <c r="AH142" s="13">
        <f t="shared" si="43"/>
        <v>1015</v>
      </c>
      <c r="AI142" s="23">
        <f t="shared" si="44"/>
        <v>5.9037439624766181E-4</v>
      </c>
      <c r="AJ142" s="13">
        <v>252</v>
      </c>
      <c r="AK142" s="13">
        <v>1267</v>
      </c>
      <c r="AL142" s="13">
        <v>1306</v>
      </c>
      <c r="AM142" s="13">
        <v>8</v>
      </c>
      <c r="AN142" s="13">
        <v>1302</v>
      </c>
      <c r="AO142" s="13">
        <v>0</v>
      </c>
      <c r="AP142" s="13">
        <v>539</v>
      </c>
      <c r="AQ142" s="13">
        <v>0</v>
      </c>
      <c r="AR142" s="13">
        <v>4422</v>
      </c>
      <c r="AS142" s="13">
        <v>1023</v>
      </c>
      <c r="AT142" s="13">
        <v>0</v>
      </c>
      <c r="AU142" s="13">
        <v>0</v>
      </c>
      <c r="AV142" s="13">
        <v>182</v>
      </c>
      <c r="AW142" s="13">
        <v>1205</v>
      </c>
      <c r="AX142" s="13">
        <v>94</v>
      </c>
      <c r="AY142" s="13">
        <v>51</v>
      </c>
      <c r="AZ142" s="13">
        <v>65</v>
      </c>
      <c r="BA142" s="13">
        <v>210</v>
      </c>
      <c r="BB142" s="13"/>
      <c r="BC142" s="13">
        <v>732</v>
      </c>
      <c r="BD142" s="13"/>
      <c r="BE142" s="13">
        <v>0</v>
      </c>
      <c r="BF142" s="13">
        <v>4002</v>
      </c>
      <c r="BG142" s="13">
        <v>4734</v>
      </c>
      <c r="BH142" s="13">
        <v>24425</v>
      </c>
      <c r="BI142" s="13">
        <v>5665</v>
      </c>
      <c r="BJ142" s="13">
        <v>30090</v>
      </c>
      <c r="BK142" s="13"/>
      <c r="BL142" s="13">
        <v>0</v>
      </c>
      <c r="BM142" s="13">
        <v>0</v>
      </c>
      <c r="BN142" s="13">
        <v>0</v>
      </c>
      <c r="BO142" s="13">
        <v>4057</v>
      </c>
      <c r="BP142" s="13">
        <v>10242</v>
      </c>
      <c r="BQ142" s="13">
        <v>49123</v>
      </c>
      <c r="BR142" s="13">
        <v>269</v>
      </c>
      <c r="BS142" s="13"/>
      <c r="BT142" s="13">
        <v>10000</v>
      </c>
      <c r="BU142" s="13">
        <v>6660</v>
      </c>
      <c r="BV142" s="13">
        <v>5</v>
      </c>
      <c r="BW142" s="13">
        <v>0</v>
      </c>
      <c r="BX142" s="13">
        <v>16665</v>
      </c>
      <c r="BY142" s="13">
        <v>5</v>
      </c>
      <c r="BZ142" s="13">
        <v>1355</v>
      </c>
      <c r="CA142" s="13">
        <v>20</v>
      </c>
      <c r="CB142" s="13">
        <v>0</v>
      </c>
      <c r="CC142" s="13">
        <v>1380</v>
      </c>
      <c r="CD142" s="13">
        <v>2570</v>
      </c>
    </row>
    <row r="143" spans="1:82" x14ac:dyDescent="0.45">
      <c r="A143" t="s">
        <v>383</v>
      </c>
      <c r="B143" t="s">
        <v>384</v>
      </c>
      <c r="C143" s="13">
        <v>11267</v>
      </c>
      <c r="D143" s="13">
        <v>132</v>
      </c>
      <c r="E143" s="13">
        <v>4342</v>
      </c>
      <c r="F143" s="13">
        <v>1772</v>
      </c>
      <c r="G143" s="13">
        <f t="shared" si="34"/>
        <v>6114</v>
      </c>
      <c r="H143" s="13">
        <v>1552</v>
      </c>
      <c r="I143" s="13">
        <v>125</v>
      </c>
      <c r="J143" s="13">
        <v>1406</v>
      </c>
      <c r="K143" s="13">
        <v>20596</v>
      </c>
      <c r="L143" s="13">
        <v>259951</v>
      </c>
      <c r="M143" s="23">
        <f t="shared" si="35"/>
        <v>1.4707856805603844E-2</v>
      </c>
      <c r="N143" s="13">
        <v>7404</v>
      </c>
      <c r="O143" s="13">
        <v>24113</v>
      </c>
      <c r="P143" s="13">
        <v>712</v>
      </c>
      <c r="Q143" s="13">
        <v>225</v>
      </c>
      <c r="R143" s="13">
        <v>313001</v>
      </c>
      <c r="S143" s="13">
        <f t="shared" si="36"/>
        <v>7586</v>
      </c>
      <c r="T143" s="23">
        <f t="shared" si="37"/>
        <v>2.1525867930032132E-3</v>
      </c>
      <c r="U143" s="13">
        <f t="shared" si="38"/>
        <v>333597</v>
      </c>
      <c r="V143" s="13">
        <f t="shared" si="39"/>
        <v>326011</v>
      </c>
      <c r="W143" s="23">
        <f t="shared" si="40"/>
        <v>9.3514087479304973E-3</v>
      </c>
      <c r="X143" s="13">
        <f t="shared" si="41"/>
        <v>300961</v>
      </c>
      <c r="Y143" s="23">
        <f t="shared" si="42"/>
        <v>1.1135720583735374E-2</v>
      </c>
      <c r="Z143" s="13">
        <v>8</v>
      </c>
      <c r="AA143" s="13">
        <v>120</v>
      </c>
      <c r="AB143" s="13">
        <v>897</v>
      </c>
      <c r="AC143" s="13">
        <v>164</v>
      </c>
      <c r="AD143" s="13">
        <v>267</v>
      </c>
      <c r="AE143" s="13">
        <v>16</v>
      </c>
      <c r="AF143" s="13">
        <v>0</v>
      </c>
      <c r="AG143" s="13">
        <v>0</v>
      </c>
      <c r="AH143" s="13">
        <f t="shared" si="43"/>
        <v>1472</v>
      </c>
      <c r="AI143" s="23">
        <f t="shared" si="44"/>
        <v>8.5618828697197843E-4</v>
      </c>
      <c r="AJ143" s="13">
        <v>0</v>
      </c>
      <c r="AK143" s="13">
        <v>1472</v>
      </c>
      <c r="AL143" s="13">
        <v>880</v>
      </c>
      <c r="AM143" s="13">
        <v>1</v>
      </c>
      <c r="AN143" s="13">
        <v>1395</v>
      </c>
      <c r="AO143" s="13">
        <v>0</v>
      </c>
      <c r="AP143" s="13">
        <v>1119</v>
      </c>
      <c r="AQ143" s="13">
        <v>330</v>
      </c>
      <c r="AR143" s="13">
        <v>5197</v>
      </c>
      <c r="AS143" s="13">
        <v>885</v>
      </c>
      <c r="AT143" s="13">
        <v>5</v>
      </c>
      <c r="AU143" s="13">
        <v>287</v>
      </c>
      <c r="AV143" s="13">
        <v>8</v>
      </c>
      <c r="AW143" s="13">
        <v>1185</v>
      </c>
      <c r="AX143" s="13">
        <v>2</v>
      </c>
      <c r="AY143" s="13">
        <v>137</v>
      </c>
      <c r="AZ143" s="13">
        <v>883</v>
      </c>
      <c r="BA143" s="13">
        <v>1022</v>
      </c>
      <c r="BB143" s="13"/>
      <c r="BC143" s="13">
        <v>1652</v>
      </c>
      <c r="BD143" s="13"/>
      <c r="BE143" s="13">
        <v>755</v>
      </c>
      <c r="BF143" s="13">
        <v>7404</v>
      </c>
      <c r="BG143" s="13">
        <v>9811</v>
      </c>
      <c r="BH143" s="13">
        <v>3650</v>
      </c>
      <c r="BI143" s="13">
        <v>5091</v>
      </c>
      <c r="BJ143" s="13">
        <v>8741</v>
      </c>
      <c r="BK143" s="13"/>
      <c r="BL143" s="13">
        <v>0</v>
      </c>
      <c r="BM143" s="13">
        <v>1519</v>
      </c>
      <c r="BN143" s="13">
        <v>107</v>
      </c>
      <c r="BO143" s="13">
        <v>78</v>
      </c>
      <c r="BP143" s="13">
        <v>3857</v>
      </c>
      <c r="BQ143" s="13">
        <v>24113</v>
      </c>
      <c r="BR143" s="13">
        <v>712</v>
      </c>
      <c r="BS143" s="13"/>
      <c r="BT143" s="13">
        <v>18670</v>
      </c>
      <c r="BU143" s="13">
        <v>14550</v>
      </c>
      <c r="BV143" s="13">
        <v>40</v>
      </c>
      <c r="BW143" s="13">
        <v>0</v>
      </c>
      <c r="BX143" s="13">
        <v>33255</v>
      </c>
      <c r="BY143" s="13">
        <v>5</v>
      </c>
      <c r="BZ143" s="13">
        <v>2180</v>
      </c>
      <c r="CA143" s="13">
        <v>0</v>
      </c>
      <c r="CB143" s="13">
        <v>0</v>
      </c>
      <c r="CC143" s="13">
        <v>2185</v>
      </c>
      <c r="CD143" s="13">
        <v>4455</v>
      </c>
    </row>
    <row r="144" spans="1:82" x14ac:dyDescent="0.45">
      <c r="A144" t="s">
        <v>293</v>
      </c>
      <c r="B144" t="s">
        <v>294</v>
      </c>
      <c r="C144" s="13">
        <v>95</v>
      </c>
      <c r="D144" s="13">
        <v>0</v>
      </c>
      <c r="E144" s="13">
        <v>3293</v>
      </c>
      <c r="F144" s="13">
        <v>4246</v>
      </c>
      <c r="G144" s="13">
        <f t="shared" si="34"/>
        <v>7539</v>
      </c>
      <c r="H144" s="13">
        <v>0</v>
      </c>
      <c r="I144" s="13">
        <v>0</v>
      </c>
      <c r="J144" s="13">
        <v>443</v>
      </c>
      <c r="K144" s="13">
        <v>8077</v>
      </c>
      <c r="L144" s="13">
        <v>137409</v>
      </c>
      <c r="M144" s="23">
        <f t="shared" si="35"/>
        <v>7.7745109493759157E-3</v>
      </c>
      <c r="N144" s="13">
        <v>1879</v>
      </c>
      <c r="O144" s="13">
        <v>4550</v>
      </c>
      <c r="P144" s="13">
        <v>1363</v>
      </c>
      <c r="Q144" s="13">
        <v>13150</v>
      </c>
      <c r="R144" s="13">
        <v>166428</v>
      </c>
      <c r="S144" s="13">
        <f t="shared" si="36"/>
        <v>7786</v>
      </c>
      <c r="T144" s="23">
        <f t="shared" si="37"/>
        <v>2.2093383562250221E-3</v>
      </c>
      <c r="U144" s="13">
        <f t="shared" si="38"/>
        <v>174505</v>
      </c>
      <c r="V144" s="13">
        <f t="shared" si="39"/>
        <v>166719</v>
      </c>
      <c r="W144" s="23">
        <f t="shared" si="40"/>
        <v>4.7822236521044524E-3</v>
      </c>
      <c r="X144" s="13">
        <f t="shared" si="41"/>
        <v>147656</v>
      </c>
      <c r="Y144" s="23">
        <f t="shared" si="42"/>
        <v>5.4633522566446503E-3</v>
      </c>
      <c r="Z144" s="13">
        <v>0</v>
      </c>
      <c r="AA144" s="13">
        <v>0</v>
      </c>
      <c r="AB144" s="13">
        <v>0</v>
      </c>
      <c r="AC144" s="13">
        <v>171</v>
      </c>
      <c r="AD144" s="13">
        <v>76</v>
      </c>
      <c r="AE144" s="13">
        <v>0</v>
      </c>
      <c r="AF144" s="13">
        <v>0</v>
      </c>
      <c r="AG144" s="13">
        <v>0</v>
      </c>
      <c r="AH144" s="13">
        <f t="shared" si="43"/>
        <v>247</v>
      </c>
      <c r="AI144" s="23">
        <f t="shared" si="44"/>
        <v>1.4366746391445562E-4</v>
      </c>
      <c r="AJ144" s="13">
        <v>163</v>
      </c>
      <c r="AK144" s="13">
        <v>410</v>
      </c>
      <c r="AL144" s="13">
        <v>0</v>
      </c>
      <c r="AM144" s="13">
        <v>0</v>
      </c>
      <c r="AN144" s="13">
        <v>0</v>
      </c>
      <c r="AO144" s="13">
        <v>0</v>
      </c>
      <c r="AP144" s="13">
        <v>0</v>
      </c>
      <c r="AQ144" s="13">
        <v>0</v>
      </c>
      <c r="AR144" s="13">
        <v>410</v>
      </c>
      <c r="AS144" s="13">
        <v>1421</v>
      </c>
      <c r="AT144" s="13">
        <v>0</v>
      </c>
      <c r="AU144" s="13">
        <v>0</v>
      </c>
      <c r="AV144" s="13">
        <v>0</v>
      </c>
      <c r="AW144" s="13">
        <v>1421</v>
      </c>
      <c r="AX144" s="13">
        <v>0</v>
      </c>
      <c r="AY144" s="13">
        <v>0</v>
      </c>
      <c r="AZ144" s="13">
        <v>48</v>
      </c>
      <c r="BA144" s="13">
        <v>48</v>
      </c>
      <c r="BB144" s="13"/>
      <c r="BC144" s="13">
        <v>0</v>
      </c>
      <c r="BD144" s="13"/>
      <c r="BE144" s="13">
        <v>0</v>
      </c>
      <c r="BF144" s="13">
        <v>0</v>
      </c>
      <c r="BG144" s="13">
        <v>0</v>
      </c>
      <c r="BH144" s="13">
        <v>0</v>
      </c>
      <c r="BI144" s="13">
        <v>1564</v>
      </c>
      <c r="BJ144" s="13">
        <v>1564</v>
      </c>
      <c r="BK144" s="13"/>
      <c r="BL144" s="13">
        <v>0</v>
      </c>
      <c r="BM144" s="13">
        <v>0</v>
      </c>
      <c r="BN144" s="13">
        <v>0</v>
      </c>
      <c r="BO144" s="13">
        <v>0</v>
      </c>
      <c r="BP144" s="13">
        <v>2986</v>
      </c>
      <c r="BQ144" s="13">
        <v>4550</v>
      </c>
      <c r="BR144" s="13">
        <v>1363</v>
      </c>
      <c r="BS144" s="13"/>
      <c r="BT144" s="13">
        <v>750</v>
      </c>
      <c r="BU144" s="13">
        <v>1325</v>
      </c>
      <c r="BV144" s="13">
        <v>0</v>
      </c>
      <c r="BW144" s="13">
        <v>0</v>
      </c>
      <c r="BX144" s="13">
        <v>2075</v>
      </c>
      <c r="BY144" s="13">
        <v>5</v>
      </c>
      <c r="BZ144" s="13">
        <v>115</v>
      </c>
      <c r="CA144" s="13">
        <v>0</v>
      </c>
      <c r="CB144" s="13">
        <v>0</v>
      </c>
      <c r="CC144" s="13">
        <v>120</v>
      </c>
      <c r="CD144" s="13">
        <v>825</v>
      </c>
    </row>
    <row r="145" spans="1:82" x14ac:dyDescent="0.45">
      <c r="A145" t="s">
        <v>177</v>
      </c>
      <c r="B145" t="s">
        <v>178</v>
      </c>
      <c r="C145" s="13">
        <v>15982</v>
      </c>
      <c r="D145" s="13">
        <v>249</v>
      </c>
      <c r="E145" s="13">
        <v>3693</v>
      </c>
      <c r="F145" s="13">
        <v>2557</v>
      </c>
      <c r="G145" s="13">
        <f t="shared" si="34"/>
        <v>6250</v>
      </c>
      <c r="H145" s="13">
        <v>2404</v>
      </c>
      <c r="I145" s="13">
        <v>0</v>
      </c>
      <c r="J145" s="13">
        <v>2108</v>
      </c>
      <c r="K145" s="13">
        <v>26993</v>
      </c>
      <c r="L145" s="13">
        <v>310099</v>
      </c>
      <c r="M145" s="23">
        <f t="shared" si="35"/>
        <v>1.7545197700954973E-2</v>
      </c>
      <c r="N145" s="13">
        <v>11553</v>
      </c>
      <c r="O145" s="13">
        <v>51494</v>
      </c>
      <c r="P145" s="13">
        <v>1724</v>
      </c>
      <c r="Q145" s="13">
        <v>179</v>
      </c>
      <c r="R145" s="13">
        <v>402042</v>
      </c>
      <c r="S145" s="13">
        <f t="shared" si="36"/>
        <v>8020</v>
      </c>
      <c r="T145" s="23">
        <f t="shared" si="37"/>
        <v>2.2757376851945386E-3</v>
      </c>
      <c r="U145" s="13">
        <f t="shared" si="38"/>
        <v>429035</v>
      </c>
      <c r="V145" s="13">
        <f t="shared" si="39"/>
        <v>421015</v>
      </c>
      <c r="W145" s="23">
        <f t="shared" si="40"/>
        <v>1.2076535313256172E-2</v>
      </c>
      <c r="X145" s="13">
        <f t="shared" si="41"/>
        <v>367618</v>
      </c>
      <c r="Y145" s="23">
        <f t="shared" si="42"/>
        <v>1.3602065814346812E-2</v>
      </c>
      <c r="Z145" s="13">
        <v>30</v>
      </c>
      <c r="AA145" s="13">
        <v>101</v>
      </c>
      <c r="AB145" s="13">
        <v>12</v>
      </c>
      <c r="AC145" s="13">
        <v>989</v>
      </c>
      <c r="AD145" s="13">
        <v>301</v>
      </c>
      <c r="AE145" s="13">
        <v>147</v>
      </c>
      <c r="AF145" s="13">
        <v>10</v>
      </c>
      <c r="AG145" s="13">
        <v>180</v>
      </c>
      <c r="AH145" s="13">
        <f t="shared" si="43"/>
        <v>1770</v>
      </c>
      <c r="AI145" s="23">
        <f t="shared" si="44"/>
        <v>1.029519883111686E-3</v>
      </c>
      <c r="AJ145" s="13">
        <v>430</v>
      </c>
      <c r="AK145" s="13">
        <v>2200</v>
      </c>
      <c r="AL145" s="13">
        <v>983</v>
      </c>
      <c r="AM145" s="13">
        <v>97</v>
      </c>
      <c r="AN145" s="13">
        <v>3450</v>
      </c>
      <c r="AO145" s="13">
        <v>0</v>
      </c>
      <c r="AP145" s="13">
        <v>225</v>
      </c>
      <c r="AQ145" s="13">
        <v>652</v>
      </c>
      <c r="AR145" s="13">
        <v>7607</v>
      </c>
      <c r="AS145" s="13">
        <v>3049</v>
      </c>
      <c r="AT145" s="13">
        <v>7</v>
      </c>
      <c r="AU145" s="13">
        <v>243</v>
      </c>
      <c r="AV145" s="13">
        <v>130</v>
      </c>
      <c r="AW145" s="13">
        <v>3429</v>
      </c>
      <c r="AX145" s="13">
        <v>170</v>
      </c>
      <c r="AY145" s="13">
        <v>-9</v>
      </c>
      <c r="AZ145" s="13">
        <v>356</v>
      </c>
      <c r="BA145" s="13">
        <v>517</v>
      </c>
      <c r="BB145" s="13"/>
      <c r="BC145" s="13">
        <v>1945</v>
      </c>
      <c r="BD145" s="13"/>
      <c r="BE145" s="13">
        <v>3203</v>
      </c>
      <c r="BF145" s="13">
        <v>3376</v>
      </c>
      <c r="BG145" s="13">
        <v>8524</v>
      </c>
      <c r="BH145" s="13">
        <v>22035</v>
      </c>
      <c r="BI145" s="13">
        <v>3740</v>
      </c>
      <c r="BJ145" s="13">
        <v>25775</v>
      </c>
      <c r="BK145" s="13"/>
      <c r="BL145" s="13">
        <v>0</v>
      </c>
      <c r="BM145" s="13">
        <v>470</v>
      </c>
      <c r="BN145" s="13">
        <v>0</v>
      </c>
      <c r="BO145" s="13">
        <v>0</v>
      </c>
      <c r="BP145" s="13">
        <v>16725</v>
      </c>
      <c r="BQ145" s="13">
        <v>51494</v>
      </c>
      <c r="BR145" s="13">
        <v>1724</v>
      </c>
      <c r="BS145" s="13"/>
      <c r="BT145" s="13">
        <v>16750</v>
      </c>
      <c r="BU145" s="13">
        <v>18215</v>
      </c>
      <c r="BV145" s="13">
        <v>20</v>
      </c>
      <c r="BW145" s="13">
        <v>0</v>
      </c>
      <c r="BX145" s="13">
        <v>34985</v>
      </c>
      <c r="BY145" s="13">
        <v>5</v>
      </c>
      <c r="BZ145" s="13">
        <v>2615</v>
      </c>
      <c r="CA145" s="13">
        <v>10</v>
      </c>
      <c r="CB145" s="13">
        <v>0</v>
      </c>
      <c r="CC145" s="13">
        <v>2630</v>
      </c>
      <c r="CD145" s="13">
        <v>4615</v>
      </c>
    </row>
    <row r="146" spans="1:82" x14ac:dyDescent="0.45">
      <c r="A146" t="s">
        <v>449</v>
      </c>
      <c r="B146" t="s">
        <v>450</v>
      </c>
      <c r="C146" s="13">
        <v>1679</v>
      </c>
      <c r="D146" s="13">
        <v>687</v>
      </c>
      <c r="E146" s="13">
        <v>5654</v>
      </c>
      <c r="F146" s="13">
        <v>0</v>
      </c>
      <c r="G146" s="13">
        <f t="shared" si="34"/>
        <v>5654</v>
      </c>
      <c r="H146" s="13">
        <v>0</v>
      </c>
      <c r="I146" s="13">
        <v>0</v>
      </c>
      <c r="J146" s="13">
        <v>773</v>
      </c>
      <c r="K146" s="13">
        <v>8793</v>
      </c>
      <c r="L146" s="13">
        <v>61473</v>
      </c>
      <c r="M146" s="23">
        <f t="shared" si="35"/>
        <v>3.4781019554103857E-3</v>
      </c>
      <c r="N146" s="13">
        <v>8534</v>
      </c>
      <c r="O146" s="13">
        <v>6357</v>
      </c>
      <c r="P146" s="13">
        <v>1122</v>
      </c>
      <c r="Q146" s="13">
        <v>3488</v>
      </c>
      <c r="R146" s="13">
        <v>89767</v>
      </c>
      <c r="S146" s="13">
        <f t="shared" si="36"/>
        <v>8287</v>
      </c>
      <c r="T146" s="23">
        <f t="shared" si="37"/>
        <v>2.3515010220956536E-3</v>
      </c>
      <c r="U146" s="13">
        <f t="shared" si="38"/>
        <v>98560</v>
      </c>
      <c r="V146" s="13">
        <f t="shared" si="39"/>
        <v>90273</v>
      </c>
      <c r="W146" s="23">
        <f t="shared" si="40"/>
        <v>2.5894209762919954E-3</v>
      </c>
      <c r="X146" s="13">
        <f t="shared" si="41"/>
        <v>79306</v>
      </c>
      <c r="Y146" s="23">
        <f t="shared" si="42"/>
        <v>2.9343651058234047E-3</v>
      </c>
      <c r="Z146" s="13">
        <v>0</v>
      </c>
      <c r="AA146" s="13">
        <v>0</v>
      </c>
      <c r="AB146" s="13">
        <v>0</v>
      </c>
      <c r="AC146" s="13">
        <v>80</v>
      </c>
      <c r="AD146" s="13">
        <v>1256</v>
      </c>
      <c r="AE146" s="13">
        <v>1297</v>
      </c>
      <c r="AF146" s="13">
        <v>0</v>
      </c>
      <c r="AG146" s="13">
        <v>0</v>
      </c>
      <c r="AH146" s="13">
        <f t="shared" si="43"/>
        <v>2633</v>
      </c>
      <c r="AI146" s="23">
        <f t="shared" si="44"/>
        <v>1.5314835323350675E-3</v>
      </c>
      <c r="AJ146" s="13">
        <v>897</v>
      </c>
      <c r="AK146" s="13">
        <v>3530</v>
      </c>
      <c r="AL146" s="13">
        <v>386</v>
      </c>
      <c r="AM146" s="13">
        <v>794</v>
      </c>
      <c r="AN146" s="13">
        <v>859</v>
      </c>
      <c r="AO146" s="13">
        <v>0</v>
      </c>
      <c r="AP146" s="13">
        <v>0</v>
      </c>
      <c r="AQ146" s="13">
        <v>0</v>
      </c>
      <c r="AR146" s="13">
        <v>5569</v>
      </c>
      <c r="AS146" s="13">
        <v>2189</v>
      </c>
      <c r="AT146" s="13">
        <v>131</v>
      </c>
      <c r="AU146" s="13">
        <v>38</v>
      </c>
      <c r="AV146" s="13">
        <v>52</v>
      </c>
      <c r="AW146" s="13">
        <v>2410</v>
      </c>
      <c r="AX146" s="13">
        <v>313</v>
      </c>
      <c r="AY146" s="13">
        <v>23</v>
      </c>
      <c r="AZ146" s="13">
        <v>219</v>
      </c>
      <c r="BA146" s="13">
        <v>555</v>
      </c>
      <c r="BB146" s="13"/>
      <c r="BC146" s="13">
        <v>377</v>
      </c>
      <c r="BD146" s="13"/>
      <c r="BE146" s="13">
        <v>1005</v>
      </c>
      <c r="BF146" s="13">
        <v>2017</v>
      </c>
      <c r="BG146" s="13">
        <v>3399</v>
      </c>
      <c r="BH146" s="13">
        <v>1264</v>
      </c>
      <c r="BI146" s="13">
        <v>410</v>
      </c>
      <c r="BJ146" s="13">
        <v>1674</v>
      </c>
      <c r="BK146" s="13"/>
      <c r="BL146" s="13">
        <v>0</v>
      </c>
      <c r="BM146" s="13">
        <v>0</v>
      </c>
      <c r="BN146" s="13">
        <v>0</v>
      </c>
      <c r="BO146" s="13">
        <v>0</v>
      </c>
      <c r="BP146" s="13">
        <v>1284</v>
      </c>
      <c r="BQ146" s="13">
        <v>6357</v>
      </c>
      <c r="BR146" s="13">
        <v>1122</v>
      </c>
      <c r="BS146" s="13"/>
      <c r="BT146" s="13">
        <v>3850</v>
      </c>
      <c r="BU146" s="13">
        <v>1950</v>
      </c>
      <c r="BV146" s="13">
        <v>0</v>
      </c>
      <c r="BW146" s="13">
        <v>0</v>
      </c>
      <c r="BX146" s="13">
        <v>5800</v>
      </c>
      <c r="BY146" s="13">
        <v>5</v>
      </c>
      <c r="BZ146" s="13">
        <v>695</v>
      </c>
      <c r="CA146" s="13">
        <v>0</v>
      </c>
      <c r="CB146" s="13">
        <v>0</v>
      </c>
      <c r="CC146" s="13">
        <v>700</v>
      </c>
      <c r="CD146" s="13">
        <v>1265</v>
      </c>
    </row>
    <row r="147" spans="1:82" x14ac:dyDescent="0.45">
      <c r="A147" t="s">
        <v>401</v>
      </c>
      <c r="B147" t="s">
        <v>402</v>
      </c>
      <c r="C147" s="13">
        <v>12167</v>
      </c>
      <c r="D147" s="13">
        <v>2628</v>
      </c>
      <c r="E147" s="13">
        <v>5768</v>
      </c>
      <c r="F147" s="13">
        <v>0</v>
      </c>
      <c r="G147" s="13">
        <f t="shared" si="34"/>
        <v>5768</v>
      </c>
      <c r="H147" s="13">
        <v>20</v>
      </c>
      <c r="I147" s="13">
        <v>59</v>
      </c>
      <c r="J147" s="13">
        <v>1684</v>
      </c>
      <c r="K147" s="13">
        <v>22326</v>
      </c>
      <c r="L147" s="13">
        <v>209713</v>
      </c>
      <c r="M147" s="23">
        <f t="shared" si="35"/>
        <v>1.1865423769378072E-2</v>
      </c>
      <c r="N147" s="13">
        <v>9192</v>
      </c>
      <c r="O147" s="13">
        <v>16114</v>
      </c>
      <c r="P147" s="13">
        <v>3676</v>
      </c>
      <c r="Q147" s="13">
        <v>75</v>
      </c>
      <c r="R147" s="13">
        <v>261096</v>
      </c>
      <c r="S147" s="13">
        <f t="shared" si="36"/>
        <v>8358</v>
      </c>
      <c r="T147" s="23">
        <f t="shared" si="37"/>
        <v>2.3716478270393959E-3</v>
      </c>
      <c r="U147" s="13">
        <f t="shared" si="38"/>
        <v>283422</v>
      </c>
      <c r="V147" s="13">
        <f t="shared" si="39"/>
        <v>275064</v>
      </c>
      <c r="W147" s="23">
        <f t="shared" si="40"/>
        <v>7.8900279310843927E-3</v>
      </c>
      <c r="X147" s="13">
        <f t="shared" si="41"/>
        <v>255199</v>
      </c>
      <c r="Y147" s="23">
        <f t="shared" si="42"/>
        <v>9.4425017103501249E-3</v>
      </c>
      <c r="Z147" s="13">
        <v>504</v>
      </c>
      <c r="AA147" s="13">
        <v>143</v>
      </c>
      <c r="AB147" s="13">
        <v>92</v>
      </c>
      <c r="AC147" s="13">
        <v>432</v>
      </c>
      <c r="AD147" s="13">
        <v>524</v>
      </c>
      <c r="AE147" s="13">
        <v>73</v>
      </c>
      <c r="AF147" s="13">
        <v>822</v>
      </c>
      <c r="AG147" s="13">
        <v>0</v>
      </c>
      <c r="AH147" s="13">
        <f t="shared" si="43"/>
        <v>2590</v>
      </c>
      <c r="AI147" s="23">
        <f t="shared" si="44"/>
        <v>1.5064725973216197E-3</v>
      </c>
      <c r="AJ147" s="13">
        <v>348</v>
      </c>
      <c r="AK147" s="13">
        <v>2938</v>
      </c>
      <c r="AL147" s="13">
        <v>716</v>
      </c>
      <c r="AM147" s="13">
        <v>625</v>
      </c>
      <c r="AN147" s="13">
        <v>1409</v>
      </c>
      <c r="AO147" s="13">
        <v>0</v>
      </c>
      <c r="AP147" s="13">
        <v>863</v>
      </c>
      <c r="AQ147" s="13">
        <v>145</v>
      </c>
      <c r="AR147" s="13">
        <v>6696</v>
      </c>
      <c r="AS147" s="13">
        <v>1555</v>
      </c>
      <c r="AT147" s="13">
        <v>0</v>
      </c>
      <c r="AU147" s="13">
        <v>160</v>
      </c>
      <c r="AV147" s="13">
        <v>39</v>
      </c>
      <c r="AW147" s="13">
        <v>1754</v>
      </c>
      <c r="AX147" s="13">
        <v>0</v>
      </c>
      <c r="AY147" s="13">
        <v>296</v>
      </c>
      <c r="AZ147" s="13">
        <v>446</v>
      </c>
      <c r="BA147" s="13">
        <v>742</v>
      </c>
      <c r="BB147" s="13"/>
      <c r="BC147" s="13">
        <v>1536</v>
      </c>
      <c r="BD147" s="13"/>
      <c r="BE147" s="13">
        <v>208</v>
      </c>
      <c r="BF147" s="13">
        <v>4210</v>
      </c>
      <c r="BG147" s="13">
        <v>5954</v>
      </c>
      <c r="BH147" s="13">
        <v>4208</v>
      </c>
      <c r="BI147" s="13">
        <v>3295</v>
      </c>
      <c r="BJ147" s="13">
        <v>7503</v>
      </c>
      <c r="BK147" s="13"/>
      <c r="BL147" s="13">
        <v>1291</v>
      </c>
      <c r="BM147" s="13">
        <v>506</v>
      </c>
      <c r="BN147" s="13">
        <v>104</v>
      </c>
      <c r="BO147" s="13">
        <v>0</v>
      </c>
      <c r="BP147" s="13">
        <v>756</v>
      </c>
      <c r="BQ147" s="13">
        <v>16114</v>
      </c>
      <c r="BR147" s="13">
        <v>3676</v>
      </c>
      <c r="BS147" s="13"/>
      <c r="BT147" s="13">
        <v>11720</v>
      </c>
      <c r="BU147" s="13">
        <v>13795</v>
      </c>
      <c r="BV147" s="13">
        <v>0</v>
      </c>
      <c r="BW147" s="13">
        <v>0</v>
      </c>
      <c r="BX147" s="13">
        <v>25515</v>
      </c>
      <c r="BY147" s="13">
        <v>0</v>
      </c>
      <c r="BZ147" s="13">
        <v>1690</v>
      </c>
      <c r="CA147" s="13">
        <v>10</v>
      </c>
      <c r="CB147" s="13">
        <v>0</v>
      </c>
      <c r="CC147" s="13">
        <v>1705</v>
      </c>
      <c r="CD147" s="13">
        <v>3965</v>
      </c>
    </row>
    <row r="148" spans="1:82" x14ac:dyDescent="0.45">
      <c r="A148" t="s">
        <v>223</v>
      </c>
      <c r="B148" t="s">
        <v>224</v>
      </c>
      <c r="C148" s="13">
        <v>4723</v>
      </c>
      <c r="D148" s="13">
        <v>202</v>
      </c>
      <c r="E148" s="13">
        <v>5992</v>
      </c>
      <c r="F148" s="13">
        <v>364</v>
      </c>
      <c r="G148" s="13">
        <f t="shared" si="34"/>
        <v>6356</v>
      </c>
      <c r="H148" s="13">
        <v>0</v>
      </c>
      <c r="I148" s="13">
        <v>0</v>
      </c>
      <c r="J148" s="13">
        <v>753</v>
      </c>
      <c r="K148" s="13">
        <v>12034</v>
      </c>
      <c r="L148" s="13">
        <v>99228</v>
      </c>
      <c r="M148" s="23">
        <f t="shared" si="35"/>
        <v>5.6142550523231617E-3</v>
      </c>
      <c r="N148" s="13">
        <v>6126</v>
      </c>
      <c r="O148" s="13">
        <v>15057</v>
      </c>
      <c r="P148" s="13">
        <v>290</v>
      </c>
      <c r="Q148" s="13">
        <v>51</v>
      </c>
      <c r="R148" s="13">
        <v>132786</v>
      </c>
      <c r="S148" s="13">
        <f t="shared" si="36"/>
        <v>8795</v>
      </c>
      <c r="T148" s="23">
        <f t="shared" si="37"/>
        <v>2.4956499926790483E-3</v>
      </c>
      <c r="U148" s="13">
        <f t="shared" si="38"/>
        <v>144820</v>
      </c>
      <c r="V148" s="13">
        <f t="shared" si="39"/>
        <v>136025</v>
      </c>
      <c r="W148" s="23">
        <f t="shared" si="40"/>
        <v>3.9017866726498364E-3</v>
      </c>
      <c r="X148" s="13">
        <f t="shared" si="41"/>
        <v>120627</v>
      </c>
      <c r="Y148" s="23">
        <f t="shared" si="42"/>
        <v>4.4632645653564654E-3</v>
      </c>
      <c r="Z148" s="13">
        <v>164</v>
      </c>
      <c r="AA148" s="13">
        <v>30</v>
      </c>
      <c r="AB148" s="13">
        <v>0</v>
      </c>
      <c r="AC148" s="13">
        <v>605</v>
      </c>
      <c r="AD148" s="13">
        <v>666</v>
      </c>
      <c r="AE148" s="13">
        <v>974</v>
      </c>
      <c r="AF148" s="13">
        <v>0</v>
      </c>
      <c r="AG148" s="13">
        <v>0</v>
      </c>
      <c r="AH148" s="13">
        <f t="shared" si="43"/>
        <v>2439</v>
      </c>
      <c r="AI148" s="23">
        <f t="shared" si="44"/>
        <v>1.4186434999488148E-3</v>
      </c>
      <c r="AJ148" s="13">
        <v>460</v>
      </c>
      <c r="AK148" s="13">
        <v>2899</v>
      </c>
      <c r="AL148" s="13">
        <v>1064</v>
      </c>
      <c r="AM148" s="13">
        <v>10</v>
      </c>
      <c r="AN148" s="13">
        <v>109</v>
      </c>
      <c r="AO148" s="13">
        <v>0</v>
      </c>
      <c r="AP148" s="13">
        <v>34</v>
      </c>
      <c r="AQ148" s="13">
        <v>243</v>
      </c>
      <c r="AR148" s="13">
        <v>4359</v>
      </c>
      <c r="AS148" s="13">
        <v>1396</v>
      </c>
      <c r="AT148" s="13">
        <v>149</v>
      </c>
      <c r="AU148" s="13">
        <v>0</v>
      </c>
      <c r="AV148" s="13">
        <v>28</v>
      </c>
      <c r="AW148" s="13">
        <v>1573</v>
      </c>
      <c r="AX148" s="13">
        <v>42</v>
      </c>
      <c r="AY148" s="13">
        <v>0</v>
      </c>
      <c r="AZ148" s="13">
        <v>152</v>
      </c>
      <c r="BA148" s="13">
        <v>194</v>
      </c>
      <c r="BB148" s="13"/>
      <c r="BC148" s="13">
        <v>39</v>
      </c>
      <c r="BD148" s="13"/>
      <c r="BE148" s="13">
        <v>0</v>
      </c>
      <c r="BF148" s="13">
        <v>1546</v>
      </c>
      <c r="BG148" s="13">
        <v>1585</v>
      </c>
      <c r="BH148" s="13">
        <v>7993</v>
      </c>
      <c r="BI148" s="13">
        <v>1600</v>
      </c>
      <c r="BJ148" s="13">
        <v>9593</v>
      </c>
      <c r="BK148" s="13"/>
      <c r="BL148" s="13">
        <v>0</v>
      </c>
      <c r="BM148" s="13">
        <v>0</v>
      </c>
      <c r="BN148" s="13">
        <v>585</v>
      </c>
      <c r="BO148" s="13">
        <v>0</v>
      </c>
      <c r="BP148" s="13">
        <v>3294</v>
      </c>
      <c r="BQ148" s="13">
        <v>15057</v>
      </c>
      <c r="BR148" s="13">
        <v>290</v>
      </c>
      <c r="BS148" s="13"/>
      <c r="BT148" s="13">
        <v>6830</v>
      </c>
      <c r="BU148" s="13">
        <v>3550</v>
      </c>
      <c r="BV148" s="13">
        <v>30</v>
      </c>
      <c r="BW148" s="13">
        <v>0</v>
      </c>
      <c r="BX148" s="13">
        <v>10410</v>
      </c>
      <c r="BY148" s="13">
        <v>0</v>
      </c>
      <c r="BZ148" s="13">
        <v>1160</v>
      </c>
      <c r="CA148" s="13">
        <v>0</v>
      </c>
      <c r="CB148" s="13">
        <v>0</v>
      </c>
      <c r="CC148" s="13">
        <v>1160</v>
      </c>
      <c r="CD148" s="13">
        <v>1950</v>
      </c>
    </row>
    <row r="149" spans="1:82" x14ac:dyDescent="0.45">
      <c r="A149" t="s">
        <v>131</v>
      </c>
      <c r="B149" t="s">
        <v>132</v>
      </c>
      <c r="C149" s="13">
        <v>10523</v>
      </c>
      <c r="D149" s="13">
        <v>4765</v>
      </c>
      <c r="E149" s="13">
        <v>4977</v>
      </c>
      <c r="F149" s="13">
        <v>2115</v>
      </c>
      <c r="G149" s="13">
        <f t="shared" si="34"/>
        <v>7092</v>
      </c>
      <c r="H149" s="13">
        <v>0</v>
      </c>
      <c r="I149" s="13">
        <v>0</v>
      </c>
      <c r="J149" s="13">
        <v>838</v>
      </c>
      <c r="K149" s="13">
        <v>23218</v>
      </c>
      <c r="L149" s="13">
        <v>145865</v>
      </c>
      <c r="M149" s="23">
        <f t="shared" si="35"/>
        <v>8.2529458742201592E-3</v>
      </c>
      <c r="N149" s="13">
        <v>7415</v>
      </c>
      <c r="O149" s="13">
        <v>33848</v>
      </c>
      <c r="P149" s="13">
        <v>625</v>
      </c>
      <c r="Q149" s="13">
        <v>482</v>
      </c>
      <c r="R149" s="13">
        <v>211453</v>
      </c>
      <c r="S149" s="13">
        <f t="shared" si="36"/>
        <v>8881</v>
      </c>
      <c r="T149" s="23">
        <f t="shared" si="37"/>
        <v>2.5200531648644263E-3</v>
      </c>
      <c r="U149" s="13">
        <f t="shared" si="38"/>
        <v>234671</v>
      </c>
      <c r="V149" s="13">
        <f t="shared" si="39"/>
        <v>225790</v>
      </c>
      <c r="W149" s="23">
        <f t="shared" si="40"/>
        <v>6.4766360067458669E-3</v>
      </c>
      <c r="X149" s="13">
        <f t="shared" si="41"/>
        <v>190835</v>
      </c>
      <c r="Y149" s="23">
        <f t="shared" si="42"/>
        <v>7.0609987260712862E-3</v>
      </c>
      <c r="Z149" s="13">
        <v>137</v>
      </c>
      <c r="AA149" s="13">
        <v>448</v>
      </c>
      <c r="AB149" s="13">
        <v>156</v>
      </c>
      <c r="AC149" s="13">
        <v>540</v>
      </c>
      <c r="AD149" s="13">
        <v>195</v>
      </c>
      <c r="AE149" s="13">
        <v>260</v>
      </c>
      <c r="AF149" s="13">
        <v>53</v>
      </c>
      <c r="AG149" s="13">
        <v>0</v>
      </c>
      <c r="AH149" s="13">
        <f t="shared" si="43"/>
        <v>1789</v>
      </c>
      <c r="AI149" s="23">
        <f t="shared" si="44"/>
        <v>1.0405712264897212E-3</v>
      </c>
      <c r="AJ149" s="13">
        <v>44</v>
      </c>
      <c r="AK149" s="13">
        <v>1833</v>
      </c>
      <c r="AL149" s="13">
        <v>1151</v>
      </c>
      <c r="AM149" s="13">
        <v>0</v>
      </c>
      <c r="AN149" s="13">
        <v>2044</v>
      </c>
      <c r="AO149" s="13">
        <v>0</v>
      </c>
      <c r="AP149" s="13">
        <v>446</v>
      </c>
      <c r="AQ149" s="13">
        <v>63</v>
      </c>
      <c r="AR149" s="13">
        <v>5537</v>
      </c>
      <c r="AS149" s="13">
        <v>1479</v>
      </c>
      <c r="AT149" s="13">
        <v>0</v>
      </c>
      <c r="AU149" s="13">
        <v>5</v>
      </c>
      <c r="AV149" s="13">
        <v>53</v>
      </c>
      <c r="AW149" s="13">
        <v>1537</v>
      </c>
      <c r="AX149" s="13">
        <v>2</v>
      </c>
      <c r="AY149" s="13">
        <v>0</v>
      </c>
      <c r="AZ149" s="13">
        <v>339</v>
      </c>
      <c r="BA149" s="13">
        <v>341</v>
      </c>
      <c r="BB149" s="13"/>
      <c r="BC149" s="13">
        <v>829</v>
      </c>
      <c r="BD149" s="13"/>
      <c r="BE149" s="13">
        <v>222</v>
      </c>
      <c r="BF149" s="13">
        <v>3987</v>
      </c>
      <c r="BG149" s="13">
        <v>5038</v>
      </c>
      <c r="BH149" s="13">
        <v>13430</v>
      </c>
      <c r="BI149" s="13">
        <v>5816</v>
      </c>
      <c r="BJ149" s="13">
        <v>19246</v>
      </c>
      <c r="BK149" s="13"/>
      <c r="BL149" s="13">
        <v>4972</v>
      </c>
      <c r="BM149" s="13">
        <v>133</v>
      </c>
      <c r="BN149" s="13">
        <v>0</v>
      </c>
      <c r="BO149" s="13">
        <v>0</v>
      </c>
      <c r="BP149" s="13">
        <v>4459</v>
      </c>
      <c r="BQ149" s="13">
        <v>33848</v>
      </c>
      <c r="BR149" s="13">
        <v>625</v>
      </c>
      <c r="BS149" s="13"/>
      <c r="BT149" s="13">
        <v>12615</v>
      </c>
      <c r="BU149" s="13">
        <v>7825</v>
      </c>
      <c r="BV149" s="13">
        <v>30</v>
      </c>
      <c r="BW149" s="13">
        <v>0</v>
      </c>
      <c r="BX149" s="13">
        <v>20470</v>
      </c>
      <c r="BY149" s="13">
        <v>5</v>
      </c>
      <c r="BZ149" s="13">
        <v>1655</v>
      </c>
      <c r="CA149" s="13">
        <v>5</v>
      </c>
      <c r="CB149" s="13">
        <v>0</v>
      </c>
      <c r="CC149" s="13">
        <v>1665</v>
      </c>
      <c r="CD149" s="13">
        <v>3305</v>
      </c>
    </row>
    <row r="150" spans="1:82" x14ac:dyDescent="0.45">
      <c r="A150" t="s">
        <v>331</v>
      </c>
      <c r="B150" t="s">
        <v>332</v>
      </c>
      <c r="C150" s="13">
        <v>12648</v>
      </c>
      <c r="D150" s="13">
        <v>5226</v>
      </c>
      <c r="E150" s="13">
        <v>6671</v>
      </c>
      <c r="F150" s="13">
        <v>0</v>
      </c>
      <c r="G150" s="13">
        <f t="shared" si="34"/>
        <v>6671</v>
      </c>
      <c r="H150" s="13">
        <v>2004</v>
      </c>
      <c r="I150" s="13">
        <v>445</v>
      </c>
      <c r="J150" s="13">
        <v>2139</v>
      </c>
      <c r="K150" s="13">
        <v>29133</v>
      </c>
      <c r="L150" s="13">
        <v>263334</v>
      </c>
      <c r="M150" s="23">
        <f t="shared" si="35"/>
        <v>1.4899264723147372E-2</v>
      </c>
      <c r="N150" s="13">
        <v>9555</v>
      </c>
      <c r="O150" s="13">
        <v>32064</v>
      </c>
      <c r="P150" s="13">
        <v>1863</v>
      </c>
      <c r="Q150" s="13">
        <v>131</v>
      </c>
      <c r="R150" s="13">
        <v>336080</v>
      </c>
      <c r="S150" s="13">
        <f t="shared" si="36"/>
        <v>9035</v>
      </c>
      <c r="T150" s="23">
        <f t="shared" si="37"/>
        <v>2.5637518685452192E-3</v>
      </c>
      <c r="U150" s="13">
        <f t="shared" si="38"/>
        <v>365213</v>
      </c>
      <c r="V150" s="13">
        <f t="shared" si="39"/>
        <v>356178</v>
      </c>
      <c r="W150" s="23">
        <f t="shared" si="40"/>
        <v>1.0216729082823551E-2</v>
      </c>
      <c r="X150" s="13">
        <f t="shared" si="41"/>
        <v>322120</v>
      </c>
      <c r="Y150" s="23">
        <f t="shared" si="42"/>
        <v>1.1918615084455591E-2</v>
      </c>
      <c r="Z150" s="13">
        <v>307</v>
      </c>
      <c r="AA150" s="13">
        <v>5</v>
      </c>
      <c r="AB150" s="13">
        <v>150</v>
      </c>
      <c r="AC150" s="13">
        <v>648</v>
      </c>
      <c r="AD150" s="13">
        <v>366</v>
      </c>
      <c r="AE150" s="13">
        <v>772</v>
      </c>
      <c r="AF150" s="13">
        <v>116</v>
      </c>
      <c r="AG150" s="13">
        <v>0</v>
      </c>
      <c r="AH150" s="13">
        <f t="shared" si="43"/>
        <v>2364</v>
      </c>
      <c r="AI150" s="23">
        <f t="shared" si="44"/>
        <v>1.3750197760881502E-3</v>
      </c>
      <c r="AJ150" s="13">
        <v>211</v>
      </c>
      <c r="AK150" s="13">
        <v>2575</v>
      </c>
      <c r="AL150" s="13">
        <v>1007</v>
      </c>
      <c r="AM150" s="13">
        <v>159</v>
      </c>
      <c r="AN150" s="13">
        <v>3196</v>
      </c>
      <c r="AO150" s="13">
        <v>0</v>
      </c>
      <c r="AP150" s="13">
        <v>1028</v>
      </c>
      <c r="AQ150" s="13">
        <v>13</v>
      </c>
      <c r="AR150" s="13">
        <v>7978</v>
      </c>
      <c r="AS150" s="13">
        <v>1265</v>
      </c>
      <c r="AT150" s="13">
        <v>160</v>
      </c>
      <c r="AU150" s="13">
        <v>3</v>
      </c>
      <c r="AV150" s="13">
        <v>19</v>
      </c>
      <c r="AW150" s="13">
        <v>1447</v>
      </c>
      <c r="AX150" s="13">
        <v>41</v>
      </c>
      <c r="AY150" s="13">
        <v>71</v>
      </c>
      <c r="AZ150" s="13">
        <v>18</v>
      </c>
      <c r="BA150" s="13">
        <v>130</v>
      </c>
      <c r="BB150" s="13"/>
      <c r="BC150" s="13">
        <v>1285</v>
      </c>
      <c r="BD150" s="13"/>
      <c r="BE150" s="13">
        <v>606</v>
      </c>
      <c r="BF150" s="13">
        <v>3035</v>
      </c>
      <c r="BG150" s="13">
        <v>4926</v>
      </c>
      <c r="BH150" s="13">
        <v>16954</v>
      </c>
      <c r="BI150" s="13">
        <v>4156</v>
      </c>
      <c r="BJ150" s="13">
        <v>21110</v>
      </c>
      <c r="BK150" s="13"/>
      <c r="BL150" s="13">
        <v>0</v>
      </c>
      <c r="BM150" s="13">
        <v>0</v>
      </c>
      <c r="BN150" s="13">
        <v>500</v>
      </c>
      <c r="BO150" s="13">
        <v>0</v>
      </c>
      <c r="BP150" s="13">
        <v>5528</v>
      </c>
      <c r="BQ150" s="13">
        <v>32064</v>
      </c>
      <c r="BR150" s="13">
        <v>1863</v>
      </c>
      <c r="BS150" s="13"/>
      <c r="BT150" s="13">
        <v>19465</v>
      </c>
      <c r="BU150" s="13">
        <v>13580</v>
      </c>
      <c r="BV150" s="13">
        <v>5</v>
      </c>
      <c r="BW150" s="13">
        <v>0</v>
      </c>
      <c r="BX150" s="13">
        <v>33050</v>
      </c>
      <c r="BY150" s="13">
        <v>5</v>
      </c>
      <c r="BZ150" s="13">
        <v>2635</v>
      </c>
      <c r="CA150" s="13">
        <v>85</v>
      </c>
      <c r="CB150" s="13">
        <v>0</v>
      </c>
      <c r="CC150" s="13">
        <v>2725</v>
      </c>
      <c r="CD150" s="13">
        <v>4810</v>
      </c>
    </row>
    <row r="151" spans="1:82" x14ac:dyDescent="0.45">
      <c r="A151" t="s">
        <v>237</v>
      </c>
      <c r="B151" t="s">
        <v>238</v>
      </c>
      <c r="C151" s="13">
        <v>10201</v>
      </c>
      <c r="D151" s="13">
        <v>4175</v>
      </c>
      <c r="E151" s="13">
        <v>7693</v>
      </c>
      <c r="F151" s="13">
        <v>0</v>
      </c>
      <c r="G151" s="13">
        <f t="shared" si="34"/>
        <v>7693</v>
      </c>
      <c r="H151" s="13">
        <v>0</v>
      </c>
      <c r="I151" s="13">
        <v>73</v>
      </c>
      <c r="J151" s="13">
        <v>3580</v>
      </c>
      <c r="K151" s="13">
        <v>25722</v>
      </c>
      <c r="L151" s="13">
        <v>126614</v>
      </c>
      <c r="M151" s="23">
        <f t="shared" si="35"/>
        <v>7.1637369411340027E-3</v>
      </c>
      <c r="N151" s="13">
        <v>11525</v>
      </c>
      <c r="O151" s="13">
        <v>27826</v>
      </c>
      <c r="P151" s="13">
        <v>814</v>
      </c>
      <c r="Q151" s="13">
        <v>755</v>
      </c>
      <c r="R151" s="13">
        <v>193256</v>
      </c>
      <c r="S151" s="13">
        <f t="shared" si="36"/>
        <v>9102</v>
      </c>
      <c r="T151" s="23">
        <f t="shared" si="37"/>
        <v>2.5827636422245249E-3</v>
      </c>
      <c r="U151" s="13">
        <f t="shared" si="38"/>
        <v>218978</v>
      </c>
      <c r="V151" s="13">
        <f t="shared" si="39"/>
        <v>209876</v>
      </c>
      <c r="W151" s="23">
        <f t="shared" si="40"/>
        <v>6.0201534990557406E-3</v>
      </c>
      <c r="X151" s="13">
        <f t="shared" si="41"/>
        <v>180481</v>
      </c>
      <c r="Y151" s="23">
        <f t="shared" si="42"/>
        <v>6.677895098278994E-3</v>
      </c>
      <c r="Z151" s="13">
        <v>118</v>
      </c>
      <c r="AA151" s="13">
        <v>93</v>
      </c>
      <c r="AB151" s="13">
        <v>94</v>
      </c>
      <c r="AC151" s="13">
        <v>620</v>
      </c>
      <c r="AD151" s="13">
        <v>85</v>
      </c>
      <c r="AE151" s="13">
        <v>164</v>
      </c>
      <c r="AF151" s="13">
        <v>235</v>
      </c>
      <c r="AG151" s="13">
        <v>0</v>
      </c>
      <c r="AH151" s="13">
        <f t="shared" si="43"/>
        <v>1409</v>
      </c>
      <c r="AI151" s="23">
        <f t="shared" si="44"/>
        <v>8.1954435892902014E-4</v>
      </c>
      <c r="AJ151" s="13">
        <v>93</v>
      </c>
      <c r="AK151" s="13">
        <v>1502</v>
      </c>
      <c r="AL151" s="13">
        <v>1787</v>
      </c>
      <c r="AM151" s="13">
        <v>166</v>
      </c>
      <c r="AN151" s="13">
        <v>3290</v>
      </c>
      <c r="AO151" s="13">
        <v>0</v>
      </c>
      <c r="AP151" s="13">
        <v>1212</v>
      </c>
      <c r="AQ151" s="13">
        <v>219</v>
      </c>
      <c r="AR151" s="13">
        <v>8176</v>
      </c>
      <c r="AS151" s="13">
        <v>2730</v>
      </c>
      <c r="AT151" s="13">
        <v>0</v>
      </c>
      <c r="AU151" s="13">
        <v>221</v>
      </c>
      <c r="AV151" s="13">
        <v>9</v>
      </c>
      <c r="AW151" s="13">
        <v>2960</v>
      </c>
      <c r="AX151" s="13">
        <v>48</v>
      </c>
      <c r="AY151" s="13">
        <v>121</v>
      </c>
      <c r="AZ151" s="13">
        <v>220</v>
      </c>
      <c r="BA151" s="13">
        <v>389</v>
      </c>
      <c r="BB151" s="13"/>
      <c r="BC151" s="13">
        <v>1218</v>
      </c>
      <c r="BD151" s="13"/>
      <c r="BE151" s="13">
        <v>0</v>
      </c>
      <c r="BF151" s="13">
        <v>2154</v>
      </c>
      <c r="BG151" s="13">
        <v>3372</v>
      </c>
      <c r="BH151" s="13">
        <v>10515</v>
      </c>
      <c r="BI151" s="13">
        <v>3843</v>
      </c>
      <c r="BJ151" s="13">
        <v>14358</v>
      </c>
      <c r="BK151" s="13"/>
      <c r="BL151" s="13">
        <v>2874</v>
      </c>
      <c r="BM151" s="13">
        <v>0</v>
      </c>
      <c r="BN151" s="13">
        <v>337</v>
      </c>
      <c r="BO151" s="13">
        <v>211</v>
      </c>
      <c r="BP151" s="13">
        <v>6674</v>
      </c>
      <c r="BQ151" s="13">
        <v>27826</v>
      </c>
      <c r="BR151" s="13">
        <v>814</v>
      </c>
      <c r="BS151" s="13"/>
      <c r="BT151" s="13">
        <v>9130</v>
      </c>
      <c r="BU151" s="13">
        <v>6945</v>
      </c>
      <c r="BV151" s="13">
        <v>20</v>
      </c>
      <c r="BW151" s="13">
        <v>0</v>
      </c>
      <c r="BX151" s="13">
        <v>16090</v>
      </c>
      <c r="BY151" s="13">
        <v>0</v>
      </c>
      <c r="BZ151" s="13">
        <v>1000</v>
      </c>
      <c r="CA151" s="13">
        <v>25</v>
      </c>
      <c r="CB151" s="13">
        <v>0</v>
      </c>
      <c r="CC151" s="13">
        <v>1025</v>
      </c>
      <c r="CD151" s="13">
        <v>2460</v>
      </c>
    </row>
    <row r="152" spans="1:82" x14ac:dyDescent="0.45">
      <c r="A152" t="s">
        <v>295</v>
      </c>
      <c r="B152" t="s">
        <v>296</v>
      </c>
      <c r="C152" s="13">
        <v>20</v>
      </c>
      <c r="D152" s="13">
        <v>0</v>
      </c>
      <c r="E152" s="13">
        <v>8</v>
      </c>
      <c r="F152" s="13">
        <v>8593</v>
      </c>
      <c r="G152" s="13">
        <f t="shared" si="34"/>
        <v>8601</v>
      </c>
      <c r="H152" s="13">
        <v>0</v>
      </c>
      <c r="I152" s="13">
        <v>0</v>
      </c>
      <c r="J152" s="13">
        <v>83</v>
      </c>
      <c r="K152" s="13">
        <v>8704</v>
      </c>
      <c r="L152" s="13">
        <v>62629</v>
      </c>
      <c r="M152" s="23">
        <f t="shared" si="35"/>
        <v>3.5435076759780236E-3</v>
      </c>
      <c r="N152" s="13">
        <v>2742</v>
      </c>
      <c r="O152" s="13">
        <v>93711</v>
      </c>
      <c r="P152" s="13">
        <v>4076</v>
      </c>
      <c r="Q152" s="13">
        <v>3292</v>
      </c>
      <c r="R152" s="13">
        <v>175154</v>
      </c>
      <c r="S152" s="13">
        <f t="shared" si="36"/>
        <v>9244</v>
      </c>
      <c r="T152" s="23">
        <f t="shared" si="37"/>
        <v>2.6230572521120095E-3</v>
      </c>
      <c r="U152" s="13">
        <f t="shared" si="38"/>
        <v>183858</v>
      </c>
      <c r="V152" s="13">
        <f t="shared" si="39"/>
        <v>174614</v>
      </c>
      <c r="W152" s="23">
        <f t="shared" si="40"/>
        <v>5.0086864771775666E-3</v>
      </c>
      <c r="X152" s="13">
        <f t="shared" si="41"/>
        <v>73535</v>
      </c>
      <c r="Y152" s="23">
        <f t="shared" si="42"/>
        <v>2.7208349690656954E-3</v>
      </c>
      <c r="Z152" s="13">
        <v>0</v>
      </c>
      <c r="AA152" s="13">
        <v>0</v>
      </c>
      <c r="AB152" s="13">
        <v>13</v>
      </c>
      <c r="AC152" s="13">
        <v>2</v>
      </c>
      <c r="AD152" s="13">
        <v>177</v>
      </c>
      <c r="AE152" s="13">
        <v>451</v>
      </c>
      <c r="AF152" s="13">
        <v>0</v>
      </c>
      <c r="AG152" s="13">
        <v>0</v>
      </c>
      <c r="AH152" s="13">
        <f t="shared" si="43"/>
        <v>643</v>
      </c>
      <c r="AI152" s="23">
        <f t="shared" si="44"/>
        <v>3.7400072589876502E-4</v>
      </c>
      <c r="AJ152" s="13">
        <v>78</v>
      </c>
      <c r="AK152" s="13">
        <v>721</v>
      </c>
      <c r="AL152" s="13">
        <v>89</v>
      </c>
      <c r="AM152" s="13">
        <v>238</v>
      </c>
      <c r="AN152" s="13">
        <v>355</v>
      </c>
      <c r="AO152" s="13">
        <v>0</v>
      </c>
      <c r="AP152" s="13">
        <v>0</v>
      </c>
      <c r="AQ152" s="13">
        <v>96</v>
      </c>
      <c r="AR152" s="13">
        <v>1499</v>
      </c>
      <c r="AS152" s="13">
        <v>495</v>
      </c>
      <c r="AT152" s="13">
        <v>406</v>
      </c>
      <c r="AU152" s="13">
        <v>0</v>
      </c>
      <c r="AV152" s="13">
        <v>115</v>
      </c>
      <c r="AW152" s="13">
        <v>1016</v>
      </c>
      <c r="AX152" s="13">
        <v>0</v>
      </c>
      <c r="AY152" s="13">
        <v>47</v>
      </c>
      <c r="AZ152" s="13">
        <v>180</v>
      </c>
      <c r="BA152" s="13">
        <v>227</v>
      </c>
      <c r="BB152" s="13"/>
      <c r="BC152" s="13">
        <v>12920</v>
      </c>
      <c r="BD152" s="13"/>
      <c r="BE152" s="13">
        <v>0</v>
      </c>
      <c r="BF152" s="13">
        <v>12671</v>
      </c>
      <c r="BG152" s="13">
        <v>25591</v>
      </c>
      <c r="BH152" s="13">
        <v>38482</v>
      </c>
      <c r="BI152" s="13">
        <v>5114</v>
      </c>
      <c r="BJ152" s="13">
        <v>43596</v>
      </c>
      <c r="BK152" s="13"/>
      <c r="BL152" s="13">
        <v>0</v>
      </c>
      <c r="BM152" s="13">
        <v>0</v>
      </c>
      <c r="BN152" s="13">
        <v>0</v>
      </c>
      <c r="BO152" s="13">
        <v>0</v>
      </c>
      <c r="BP152" s="13">
        <v>24524</v>
      </c>
      <c r="BQ152" s="13">
        <v>93711</v>
      </c>
      <c r="BR152" s="13">
        <v>4076</v>
      </c>
      <c r="BS152" s="13"/>
      <c r="BT152" s="13">
        <v>155</v>
      </c>
      <c r="BU152" s="13">
        <v>90</v>
      </c>
      <c r="BV152" s="13">
        <v>0</v>
      </c>
      <c r="BW152" s="13">
        <v>0</v>
      </c>
      <c r="BX152" s="13">
        <v>245</v>
      </c>
      <c r="BY152" s="13">
        <v>5</v>
      </c>
      <c r="BZ152" s="13">
        <v>95</v>
      </c>
      <c r="CA152" s="13">
        <v>0</v>
      </c>
      <c r="CB152" s="13">
        <v>0</v>
      </c>
      <c r="CC152" s="13">
        <v>100</v>
      </c>
      <c r="CD152" s="13">
        <v>995</v>
      </c>
    </row>
    <row r="153" spans="1:82" x14ac:dyDescent="0.45">
      <c r="A153" t="s">
        <v>281</v>
      </c>
      <c r="B153" t="s">
        <v>282</v>
      </c>
      <c r="C153" s="13">
        <v>10884</v>
      </c>
      <c r="D153" s="13">
        <v>272</v>
      </c>
      <c r="E153" s="13">
        <v>7609</v>
      </c>
      <c r="F153" s="13">
        <v>0</v>
      </c>
      <c r="G153" s="13">
        <f t="shared" si="34"/>
        <v>7609</v>
      </c>
      <c r="H153" s="13">
        <v>35</v>
      </c>
      <c r="I153" s="13">
        <v>-63</v>
      </c>
      <c r="J153" s="13">
        <v>2474</v>
      </c>
      <c r="K153" s="13">
        <v>21211</v>
      </c>
      <c r="L153" s="13">
        <v>185421</v>
      </c>
      <c r="M153" s="23">
        <f t="shared" si="35"/>
        <v>1.0490998367968849E-2</v>
      </c>
      <c r="N153" s="13">
        <v>9544</v>
      </c>
      <c r="O153" s="13">
        <v>4169</v>
      </c>
      <c r="P153" s="13">
        <v>952</v>
      </c>
      <c r="Q153" s="13">
        <v>261</v>
      </c>
      <c r="R153" s="13">
        <v>221558</v>
      </c>
      <c r="S153" s="13">
        <f t="shared" si="36"/>
        <v>10151</v>
      </c>
      <c r="T153" s="23">
        <f t="shared" si="37"/>
        <v>2.8804255913229132E-3</v>
      </c>
      <c r="U153" s="13">
        <f t="shared" si="38"/>
        <v>242769</v>
      </c>
      <c r="V153" s="13">
        <f t="shared" si="39"/>
        <v>232618</v>
      </c>
      <c r="W153" s="23">
        <f t="shared" si="40"/>
        <v>6.6724926463404494E-3</v>
      </c>
      <c r="X153" s="13">
        <f t="shared" si="41"/>
        <v>227236</v>
      </c>
      <c r="Y153" s="23">
        <f t="shared" si="42"/>
        <v>8.4078555113974631E-3</v>
      </c>
      <c r="Z153" s="13">
        <v>105</v>
      </c>
      <c r="AA153" s="13">
        <v>134</v>
      </c>
      <c r="AB153" s="13">
        <v>58</v>
      </c>
      <c r="AC153" s="13">
        <v>563</v>
      </c>
      <c r="AD153" s="13">
        <v>15</v>
      </c>
      <c r="AE153" s="13">
        <v>192</v>
      </c>
      <c r="AF153" s="13">
        <v>1475</v>
      </c>
      <c r="AG153" s="13">
        <v>0</v>
      </c>
      <c r="AH153" s="13">
        <f t="shared" si="43"/>
        <v>2542</v>
      </c>
      <c r="AI153" s="23">
        <f t="shared" si="44"/>
        <v>1.4785534140507944E-3</v>
      </c>
      <c r="AJ153" s="13">
        <v>386</v>
      </c>
      <c r="AK153" s="13">
        <v>2928</v>
      </c>
      <c r="AL153" s="13">
        <v>460</v>
      </c>
      <c r="AM153" s="13">
        <v>284</v>
      </c>
      <c r="AN153" s="13">
        <v>1996</v>
      </c>
      <c r="AO153" s="13">
        <v>0</v>
      </c>
      <c r="AP153" s="13">
        <v>686</v>
      </c>
      <c r="AQ153" s="13">
        <v>31</v>
      </c>
      <c r="AR153" s="13">
        <v>6385</v>
      </c>
      <c r="AS153" s="13">
        <v>2653</v>
      </c>
      <c r="AT153" s="13">
        <v>20</v>
      </c>
      <c r="AU153" s="13">
        <v>114</v>
      </c>
      <c r="AV153" s="13">
        <v>41</v>
      </c>
      <c r="AW153" s="13">
        <v>2828</v>
      </c>
      <c r="AX153" s="13">
        <v>71</v>
      </c>
      <c r="AY153" s="13">
        <v>13</v>
      </c>
      <c r="AZ153" s="13">
        <v>247</v>
      </c>
      <c r="BA153" s="13">
        <v>331</v>
      </c>
      <c r="BB153" s="13"/>
      <c r="BC153" s="13">
        <v>172</v>
      </c>
      <c r="BD153" s="13"/>
      <c r="BE153" s="13">
        <v>106</v>
      </c>
      <c r="BF153" s="13">
        <v>2217</v>
      </c>
      <c r="BG153" s="13">
        <v>2495</v>
      </c>
      <c r="BH153" s="13">
        <v>0</v>
      </c>
      <c r="BI153" s="13">
        <v>1378</v>
      </c>
      <c r="BJ153" s="13">
        <v>1378</v>
      </c>
      <c r="BK153" s="13"/>
      <c r="BL153" s="13">
        <v>0</v>
      </c>
      <c r="BM153" s="13">
        <v>0</v>
      </c>
      <c r="BN153" s="13">
        <v>0</v>
      </c>
      <c r="BO153" s="13">
        <v>0</v>
      </c>
      <c r="BP153" s="13">
        <v>296</v>
      </c>
      <c r="BQ153" s="13">
        <v>4169</v>
      </c>
      <c r="BR153" s="13">
        <v>952</v>
      </c>
      <c r="BS153" s="13"/>
      <c r="BT153" s="13">
        <v>13015</v>
      </c>
      <c r="BU153" s="13">
        <v>11020</v>
      </c>
      <c r="BV153" s="13">
        <v>0</v>
      </c>
      <c r="BW153" s="13">
        <v>0</v>
      </c>
      <c r="BX153" s="13">
        <v>24030</v>
      </c>
      <c r="BY153" s="13">
        <v>0</v>
      </c>
      <c r="BZ153" s="13">
        <v>1500</v>
      </c>
      <c r="CA153" s="13">
        <v>50</v>
      </c>
      <c r="CB153" s="13">
        <v>0</v>
      </c>
      <c r="CC153" s="13">
        <v>1550</v>
      </c>
      <c r="CD153" s="13">
        <v>2945</v>
      </c>
    </row>
    <row r="154" spans="1:82" x14ac:dyDescent="0.45">
      <c r="A154" t="s">
        <v>97</v>
      </c>
      <c r="B154" t="s">
        <v>98</v>
      </c>
      <c r="C154" s="13">
        <v>6047</v>
      </c>
      <c r="D154" s="13">
        <v>3065</v>
      </c>
      <c r="E154" s="13">
        <v>6223</v>
      </c>
      <c r="F154" s="13">
        <v>0</v>
      </c>
      <c r="G154" s="13">
        <f t="shared" si="34"/>
        <v>6223</v>
      </c>
      <c r="H154" s="13">
        <v>0</v>
      </c>
      <c r="I154" s="13">
        <v>0</v>
      </c>
      <c r="J154" s="13">
        <v>1447</v>
      </c>
      <c r="K154" s="13">
        <v>16782</v>
      </c>
      <c r="L154" s="13">
        <v>108914</v>
      </c>
      <c r="M154" s="23">
        <f t="shared" si="35"/>
        <v>6.1622825691208614E-3</v>
      </c>
      <c r="N154" s="13">
        <v>17101</v>
      </c>
      <c r="O154" s="13">
        <v>14047</v>
      </c>
      <c r="P154" s="13">
        <v>233</v>
      </c>
      <c r="Q154" s="13">
        <v>370</v>
      </c>
      <c r="R154" s="13">
        <v>157447</v>
      </c>
      <c r="S154" s="13">
        <f t="shared" si="36"/>
        <v>10274</v>
      </c>
      <c r="T154" s="23">
        <f t="shared" si="37"/>
        <v>2.9153278027043254E-3</v>
      </c>
      <c r="U154" s="13">
        <f t="shared" si="38"/>
        <v>174229</v>
      </c>
      <c r="V154" s="13">
        <f t="shared" si="39"/>
        <v>163955</v>
      </c>
      <c r="W154" s="23">
        <f t="shared" si="40"/>
        <v>4.7029401500775884E-3</v>
      </c>
      <c r="X154" s="13">
        <f t="shared" si="41"/>
        <v>149305</v>
      </c>
      <c r="Y154" s="23">
        <f t="shared" si="42"/>
        <v>5.5243661529387868E-3</v>
      </c>
      <c r="Z154" s="13">
        <v>875</v>
      </c>
      <c r="AA154" s="13">
        <v>13</v>
      </c>
      <c r="AB154" s="13">
        <v>30</v>
      </c>
      <c r="AC154" s="13">
        <v>2462</v>
      </c>
      <c r="AD154" s="13">
        <v>633</v>
      </c>
      <c r="AE154" s="13">
        <v>35</v>
      </c>
      <c r="AF154" s="13">
        <v>3</v>
      </c>
      <c r="AG154" s="13">
        <v>0</v>
      </c>
      <c r="AH154" s="13">
        <f t="shared" si="43"/>
        <v>4051</v>
      </c>
      <c r="AI154" s="23">
        <f t="shared" si="44"/>
        <v>2.3562627381273674E-3</v>
      </c>
      <c r="AJ154" s="13">
        <v>185</v>
      </c>
      <c r="AK154" s="13">
        <v>4236</v>
      </c>
      <c r="AL154" s="13">
        <v>1014</v>
      </c>
      <c r="AM154" s="13">
        <v>229</v>
      </c>
      <c r="AN154" s="13">
        <v>2026</v>
      </c>
      <c r="AO154" s="13">
        <v>0</v>
      </c>
      <c r="AP154" s="13">
        <v>944</v>
      </c>
      <c r="AQ154" s="13">
        <v>392</v>
      </c>
      <c r="AR154" s="13">
        <v>8841</v>
      </c>
      <c r="AS154" s="13">
        <v>6994</v>
      </c>
      <c r="AT154" s="13">
        <v>0</v>
      </c>
      <c r="AU154" s="13">
        <v>400</v>
      </c>
      <c r="AV154" s="13">
        <v>55</v>
      </c>
      <c r="AW154" s="13">
        <v>7449</v>
      </c>
      <c r="AX154" s="13">
        <v>0</v>
      </c>
      <c r="AY154" s="13">
        <v>119</v>
      </c>
      <c r="AZ154" s="13">
        <v>692</v>
      </c>
      <c r="BA154" s="13">
        <v>811</v>
      </c>
      <c r="BB154" s="13"/>
      <c r="BC154" s="13">
        <v>0</v>
      </c>
      <c r="BD154" s="13"/>
      <c r="BE154" s="13">
        <v>0</v>
      </c>
      <c r="BF154" s="13">
        <v>3030</v>
      </c>
      <c r="BG154" s="13">
        <v>3030</v>
      </c>
      <c r="BH154" s="13">
        <v>0</v>
      </c>
      <c r="BI154" s="13">
        <v>7868</v>
      </c>
      <c r="BJ154" s="13">
        <v>7868</v>
      </c>
      <c r="BK154" s="13"/>
      <c r="BL154" s="13">
        <v>0</v>
      </c>
      <c r="BM154" s="13">
        <v>1612</v>
      </c>
      <c r="BN154" s="13">
        <v>258</v>
      </c>
      <c r="BO154" s="13">
        <v>0</v>
      </c>
      <c r="BP154" s="13">
        <v>1279</v>
      </c>
      <c r="BQ154" s="13">
        <v>14047</v>
      </c>
      <c r="BR154" s="13">
        <v>233</v>
      </c>
      <c r="BS154" s="13"/>
      <c r="BT154" s="13">
        <v>7135</v>
      </c>
      <c r="BU154" s="13">
        <v>7850</v>
      </c>
      <c r="BV154" s="13">
        <v>0</v>
      </c>
      <c r="BW154" s="13">
        <v>0</v>
      </c>
      <c r="BX154" s="13">
        <v>14990</v>
      </c>
      <c r="BY154" s="13">
        <v>0</v>
      </c>
      <c r="BZ154" s="13">
        <v>845</v>
      </c>
      <c r="CA154" s="13">
        <v>0</v>
      </c>
      <c r="CB154" s="13">
        <v>0</v>
      </c>
      <c r="CC154" s="13">
        <v>845</v>
      </c>
      <c r="CD154" s="13">
        <v>1825</v>
      </c>
    </row>
    <row r="155" spans="1:82" x14ac:dyDescent="0.45">
      <c r="A155" t="s">
        <v>249</v>
      </c>
      <c r="B155" t="s">
        <v>250</v>
      </c>
      <c r="C155" s="13">
        <v>9709</v>
      </c>
      <c r="D155" s="13">
        <v>4357</v>
      </c>
      <c r="E155" s="13">
        <v>6761</v>
      </c>
      <c r="F155" s="13">
        <v>357</v>
      </c>
      <c r="G155" s="13">
        <f t="shared" si="34"/>
        <v>7118</v>
      </c>
      <c r="H155" s="13">
        <v>0</v>
      </c>
      <c r="I155" s="13">
        <v>0</v>
      </c>
      <c r="J155" s="13">
        <v>1186</v>
      </c>
      <c r="K155" s="13">
        <v>22370</v>
      </c>
      <c r="L155" s="13">
        <v>80460</v>
      </c>
      <c r="M155" s="23">
        <f t="shared" si="35"/>
        <v>4.5523739419309232E-3</v>
      </c>
      <c r="N155" s="13">
        <v>17079</v>
      </c>
      <c r="O155" s="13">
        <v>46890</v>
      </c>
      <c r="P155" s="13">
        <v>1765</v>
      </c>
      <c r="Q155" s="13">
        <v>280</v>
      </c>
      <c r="R155" s="13">
        <v>168844</v>
      </c>
      <c r="S155" s="13">
        <f t="shared" si="36"/>
        <v>10296</v>
      </c>
      <c r="T155" s="23">
        <f t="shared" si="37"/>
        <v>2.9215704746587243E-3</v>
      </c>
      <c r="U155" s="13">
        <f t="shared" si="38"/>
        <v>191214</v>
      </c>
      <c r="V155" s="13">
        <f t="shared" si="39"/>
        <v>180918</v>
      </c>
      <c r="W155" s="23">
        <f t="shared" si="40"/>
        <v>5.189512525215682E-3</v>
      </c>
      <c r="X155" s="13">
        <f t="shared" si="41"/>
        <v>131983</v>
      </c>
      <c r="Y155" s="23">
        <f t="shared" si="42"/>
        <v>4.8834427377738177E-3</v>
      </c>
      <c r="Z155" s="13">
        <v>926</v>
      </c>
      <c r="AA155" s="13">
        <v>619</v>
      </c>
      <c r="AB155" s="13">
        <v>122</v>
      </c>
      <c r="AC155" s="13">
        <v>448</v>
      </c>
      <c r="AD155" s="13">
        <v>282</v>
      </c>
      <c r="AE155" s="13">
        <v>329</v>
      </c>
      <c r="AF155" s="13">
        <v>450</v>
      </c>
      <c r="AG155" s="13">
        <v>2</v>
      </c>
      <c r="AH155" s="13">
        <f t="shared" si="43"/>
        <v>3178</v>
      </c>
      <c r="AI155" s="23">
        <f t="shared" si="44"/>
        <v>1.8484825923892306E-3</v>
      </c>
      <c r="AJ155" s="13">
        <v>338</v>
      </c>
      <c r="AK155" s="13">
        <v>3516</v>
      </c>
      <c r="AL155" s="13">
        <v>1976</v>
      </c>
      <c r="AM155" s="13">
        <v>176</v>
      </c>
      <c r="AN155" s="13">
        <v>7935</v>
      </c>
      <c r="AO155" s="13">
        <v>0</v>
      </c>
      <c r="AP155" s="13">
        <v>371</v>
      </c>
      <c r="AQ155" s="13">
        <v>321</v>
      </c>
      <c r="AR155" s="13">
        <v>14295</v>
      </c>
      <c r="AS155" s="13">
        <v>923</v>
      </c>
      <c r="AT155" s="13">
        <v>0</v>
      </c>
      <c r="AU155" s="13">
        <v>96</v>
      </c>
      <c r="AV155" s="13">
        <v>148</v>
      </c>
      <c r="AW155" s="13">
        <v>1167</v>
      </c>
      <c r="AX155" s="13">
        <v>815</v>
      </c>
      <c r="AY155" s="13">
        <v>220</v>
      </c>
      <c r="AZ155" s="13">
        <v>582</v>
      </c>
      <c r="BA155" s="13">
        <v>1617</v>
      </c>
      <c r="BB155" s="13"/>
      <c r="BC155" s="13">
        <v>17</v>
      </c>
      <c r="BD155" s="13"/>
      <c r="BE155" s="13">
        <v>0</v>
      </c>
      <c r="BF155" s="13">
        <v>1335</v>
      </c>
      <c r="BG155" s="13">
        <v>1352</v>
      </c>
      <c r="BH155" s="13">
        <v>13833</v>
      </c>
      <c r="BI155" s="13">
        <v>4597</v>
      </c>
      <c r="BJ155" s="13">
        <v>18430</v>
      </c>
      <c r="BK155" s="13"/>
      <c r="BL155" s="13">
        <v>2100</v>
      </c>
      <c r="BM155" s="13">
        <v>1163</v>
      </c>
      <c r="BN155" s="13">
        <v>8389</v>
      </c>
      <c r="BO155" s="13">
        <v>33</v>
      </c>
      <c r="BP155" s="13">
        <v>15423</v>
      </c>
      <c r="BQ155" s="13">
        <v>46890</v>
      </c>
      <c r="BR155" s="13">
        <v>1765</v>
      </c>
      <c r="BS155" s="13"/>
      <c r="BT155" s="13">
        <v>6425</v>
      </c>
      <c r="BU155" s="13">
        <v>4435</v>
      </c>
      <c r="BV155" s="13">
        <v>5</v>
      </c>
      <c r="BW155" s="13">
        <v>0</v>
      </c>
      <c r="BX155" s="13">
        <v>10865</v>
      </c>
      <c r="BY155" s="13">
        <v>0</v>
      </c>
      <c r="BZ155" s="13">
        <v>795</v>
      </c>
      <c r="CA155" s="13">
        <v>10</v>
      </c>
      <c r="CB155" s="13">
        <v>0</v>
      </c>
      <c r="CC155" s="13">
        <v>805</v>
      </c>
      <c r="CD155" s="13">
        <v>2030</v>
      </c>
    </row>
    <row r="156" spans="1:82" x14ac:dyDescent="0.45">
      <c r="A156" t="s">
        <v>235</v>
      </c>
      <c r="B156" t="s">
        <v>236</v>
      </c>
      <c r="C156" s="13">
        <v>7969</v>
      </c>
      <c r="D156" s="13">
        <v>1216</v>
      </c>
      <c r="E156" s="13">
        <v>5524</v>
      </c>
      <c r="F156" s="13">
        <v>0</v>
      </c>
      <c r="G156" s="13">
        <f t="shared" si="34"/>
        <v>5524</v>
      </c>
      <c r="H156" s="13">
        <v>0</v>
      </c>
      <c r="I156" s="13">
        <v>150</v>
      </c>
      <c r="J156" s="13">
        <v>1188</v>
      </c>
      <c r="K156" s="13">
        <v>16047</v>
      </c>
      <c r="L156" s="13">
        <v>132657</v>
      </c>
      <c r="M156" s="23">
        <f t="shared" si="35"/>
        <v>7.5056459111947603E-3</v>
      </c>
      <c r="N156" s="13">
        <v>12674</v>
      </c>
      <c r="O156" s="13">
        <v>8034</v>
      </c>
      <c r="P156" s="13">
        <v>3104</v>
      </c>
      <c r="Q156" s="13">
        <v>1</v>
      </c>
      <c r="R156" s="13">
        <v>172517</v>
      </c>
      <c r="S156" s="13">
        <f t="shared" si="36"/>
        <v>10461</v>
      </c>
      <c r="T156" s="23">
        <f t="shared" si="37"/>
        <v>2.9683905143167168E-3</v>
      </c>
      <c r="U156" s="13">
        <f t="shared" si="38"/>
        <v>188564</v>
      </c>
      <c r="V156" s="13">
        <f t="shared" si="39"/>
        <v>178103</v>
      </c>
      <c r="W156" s="23">
        <f t="shared" si="40"/>
        <v>5.1087661221022153E-3</v>
      </c>
      <c r="X156" s="13">
        <f t="shared" si="41"/>
        <v>166964</v>
      </c>
      <c r="Y156" s="23">
        <f t="shared" si="42"/>
        <v>6.1777587512760563E-3</v>
      </c>
      <c r="Z156" s="13">
        <v>28</v>
      </c>
      <c r="AA156" s="13">
        <v>0</v>
      </c>
      <c r="AB156" s="13">
        <v>130</v>
      </c>
      <c r="AC156" s="13">
        <v>2957</v>
      </c>
      <c r="AD156" s="13">
        <v>120</v>
      </c>
      <c r="AE156" s="13">
        <v>1443</v>
      </c>
      <c r="AF156" s="13">
        <v>259</v>
      </c>
      <c r="AG156" s="13">
        <v>0</v>
      </c>
      <c r="AH156" s="13">
        <f t="shared" si="43"/>
        <v>4937</v>
      </c>
      <c r="AI156" s="23">
        <f t="shared" si="44"/>
        <v>2.8716043293346856E-3</v>
      </c>
      <c r="AJ156" s="13">
        <v>140</v>
      </c>
      <c r="AK156" s="13">
        <v>5077</v>
      </c>
      <c r="AL156" s="13">
        <v>792</v>
      </c>
      <c r="AM156" s="13">
        <v>10</v>
      </c>
      <c r="AN156" s="13">
        <v>2192</v>
      </c>
      <c r="AO156" s="13">
        <v>-13</v>
      </c>
      <c r="AP156" s="13">
        <v>1959</v>
      </c>
      <c r="AQ156" s="13">
        <v>33</v>
      </c>
      <c r="AR156" s="13">
        <v>10050</v>
      </c>
      <c r="AS156" s="13">
        <v>2037</v>
      </c>
      <c r="AT156" s="13">
        <v>0</v>
      </c>
      <c r="AU156" s="13">
        <v>203</v>
      </c>
      <c r="AV156" s="13">
        <v>249</v>
      </c>
      <c r="AW156" s="13">
        <v>2489</v>
      </c>
      <c r="AX156" s="13">
        <v>0</v>
      </c>
      <c r="AY156" s="13">
        <v>95</v>
      </c>
      <c r="AZ156" s="13">
        <v>40</v>
      </c>
      <c r="BA156" s="13">
        <v>135</v>
      </c>
      <c r="BB156" s="13"/>
      <c r="BC156" s="13">
        <v>1281</v>
      </c>
      <c r="BD156" s="13"/>
      <c r="BE156" s="13">
        <v>0</v>
      </c>
      <c r="BF156" s="13">
        <v>2062</v>
      </c>
      <c r="BG156" s="13">
        <v>3343</v>
      </c>
      <c r="BH156" s="13">
        <v>0</v>
      </c>
      <c r="BI156" s="13">
        <v>1456</v>
      </c>
      <c r="BJ156" s="13">
        <v>1456</v>
      </c>
      <c r="BK156" s="13"/>
      <c r="BL156" s="13">
        <v>1</v>
      </c>
      <c r="BM156" s="13">
        <v>0</v>
      </c>
      <c r="BN156" s="13">
        <v>635</v>
      </c>
      <c r="BO156" s="13">
        <v>19</v>
      </c>
      <c r="BP156" s="13">
        <v>2580</v>
      </c>
      <c r="BQ156" s="13">
        <v>8034</v>
      </c>
      <c r="BR156" s="13">
        <v>3104</v>
      </c>
      <c r="BS156" s="13"/>
      <c r="BT156" s="13">
        <v>9840</v>
      </c>
      <c r="BU156" s="13">
        <v>7450</v>
      </c>
      <c r="BV156" s="13">
        <v>0</v>
      </c>
      <c r="BW156" s="13">
        <v>0</v>
      </c>
      <c r="BX156" s="13">
        <v>17295</v>
      </c>
      <c r="BY156" s="13">
        <v>0</v>
      </c>
      <c r="BZ156" s="13">
        <v>925</v>
      </c>
      <c r="CA156" s="13">
        <v>0</v>
      </c>
      <c r="CB156" s="13">
        <v>0</v>
      </c>
      <c r="CC156" s="13">
        <v>925</v>
      </c>
      <c r="CD156" s="13">
        <v>2070</v>
      </c>
    </row>
    <row r="157" spans="1:82" x14ac:dyDescent="0.45">
      <c r="A157" t="s">
        <v>437</v>
      </c>
      <c r="B157" t="s">
        <v>438</v>
      </c>
      <c r="C157" s="13">
        <v>14360</v>
      </c>
      <c r="D157" s="13">
        <v>19</v>
      </c>
      <c r="E157" s="13">
        <v>4503</v>
      </c>
      <c r="F157" s="13">
        <v>1752</v>
      </c>
      <c r="G157" s="13">
        <f t="shared" si="34"/>
        <v>6255</v>
      </c>
      <c r="H157" s="13">
        <v>0</v>
      </c>
      <c r="I157" s="13">
        <v>0</v>
      </c>
      <c r="J157" s="13">
        <v>696</v>
      </c>
      <c r="K157" s="13">
        <v>21330</v>
      </c>
      <c r="L157" s="13">
        <v>30846</v>
      </c>
      <c r="M157" s="23">
        <f t="shared" si="35"/>
        <v>1.7452464157693419E-3</v>
      </c>
      <c r="N157" s="13">
        <v>12226</v>
      </c>
      <c r="O157" s="13">
        <v>34646</v>
      </c>
      <c r="P157" s="13">
        <v>845</v>
      </c>
      <c r="Q157" s="13">
        <v>1479</v>
      </c>
      <c r="R157" s="13">
        <v>101372</v>
      </c>
      <c r="S157" s="13">
        <f t="shared" si="36"/>
        <v>10488</v>
      </c>
      <c r="T157" s="23">
        <f t="shared" si="37"/>
        <v>2.9760519753516609E-3</v>
      </c>
      <c r="U157" s="13">
        <f t="shared" si="38"/>
        <v>122702</v>
      </c>
      <c r="V157" s="13">
        <f t="shared" si="39"/>
        <v>112214</v>
      </c>
      <c r="W157" s="23">
        <f t="shared" si="40"/>
        <v>3.2187839712165319E-3</v>
      </c>
      <c r="X157" s="13">
        <f t="shared" si="41"/>
        <v>75244</v>
      </c>
      <c r="Y157" s="23">
        <f t="shared" si="42"/>
        <v>2.7840688979721114E-3</v>
      </c>
      <c r="Z157" s="13">
        <v>3096</v>
      </c>
      <c r="AA157" s="13">
        <v>696</v>
      </c>
      <c r="AB157" s="13">
        <v>52</v>
      </c>
      <c r="AC157" s="13">
        <v>225</v>
      </c>
      <c r="AD157" s="13">
        <v>141</v>
      </c>
      <c r="AE157" s="13">
        <v>0</v>
      </c>
      <c r="AF157" s="13">
        <v>0</v>
      </c>
      <c r="AG157" s="13">
        <v>23</v>
      </c>
      <c r="AH157" s="13">
        <f t="shared" si="43"/>
        <v>4233</v>
      </c>
      <c r="AI157" s="23">
        <f t="shared" si="44"/>
        <v>2.4621229746959136E-3</v>
      </c>
      <c r="AJ157" s="13">
        <v>85</v>
      </c>
      <c r="AK157" s="13">
        <v>4318</v>
      </c>
      <c r="AL157" s="13">
        <v>1375</v>
      </c>
      <c r="AM157" s="13">
        <v>184</v>
      </c>
      <c r="AN157" s="13">
        <v>1017</v>
      </c>
      <c r="AO157" s="13">
        <v>0</v>
      </c>
      <c r="AP157" s="13">
        <v>2338</v>
      </c>
      <c r="AQ157" s="13">
        <v>6</v>
      </c>
      <c r="AR157" s="13">
        <v>9238</v>
      </c>
      <c r="AS157" s="13">
        <v>1633</v>
      </c>
      <c r="AT157" s="13">
        <v>17</v>
      </c>
      <c r="AU157" s="13">
        <v>348</v>
      </c>
      <c r="AV157" s="13">
        <v>103</v>
      </c>
      <c r="AW157" s="13">
        <v>2101</v>
      </c>
      <c r="AX157" s="13">
        <v>175</v>
      </c>
      <c r="AY157" s="13">
        <v>469</v>
      </c>
      <c r="AZ157" s="13">
        <v>243</v>
      </c>
      <c r="BA157" s="13">
        <v>887</v>
      </c>
      <c r="BB157" s="13"/>
      <c r="BC157" s="13">
        <v>1018</v>
      </c>
      <c r="BD157" s="13"/>
      <c r="BE157" s="13">
        <v>22</v>
      </c>
      <c r="BF157" s="13">
        <v>29460</v>
      </c>
      <c r="BG157" s="13">
        <v>30500</v>
      </c>
      <c r="BH157" s="13">
        <v>2497</v>
      </c>
      <c r="BI157" s="13">
        <v>629</v>
      </c>
      <c r="BJ157" s="13">
        <v>3126</v>
      </c>
      <c r="BK157" s="13"/>
      <c r="BL157" s="13">
        <v>0</v>
      </c>
      <c r="BM157" s="13">
        <v>0</v>
      </c>
      <c r="BN157" s="13">
        <v>0</v>
      </c>
      <c r="BO157" s="13">
        <v>82</v>
      </c>
      <c r="BP157" s="13">
        <v>938</v>
      </c>
      <c r="BQ157" s="13">
        <v>34646</v>
      </c>
      <c r="BR157" s="13">
        <v>845</v>
      </c>
      <c r="BS157" s="13"/>
      <c r="BT157" s="13">
        <v>1985</v>
      </c>
      <c r="BU157" s="13">
        <v>535</v>
      </c>
      <c r="BV157" s="13">
        <v>0</v>
      </c>
      <c r="BW157" s="13">
        <v>0</v>
      </c>
      <c r="BX157" s="13">
        <v>2525</v>
      </c>
      <c r="BY157" s="13">
        <v>0</v>
      </c>
      <c r="BZ157" s="13">
        <v>315</v>
      </c>
      <c r="CA157" s="13">
        <v>5</v>
      </c>
      <c r="CB157" s="13">
        <v>0</v>
      </c>
      <c r="CC157" s="13">
        <v>315</v>
      </c>
      <c r="CD157" s="13">
        <v>995</v>
      </c>
    </row>
    <row r="158" spans="1:82" x14ac:dyDescent="0.45">
      <c r="A158" t="s">
        <v>377</v>
      </c>
      <c r="B158" t="s">
        <v>378</v>
      </c>
      <c r="C158" s="13">
        <v>10047</v>
      </c>
      <c r="D158" s="13">
        <v>93</v>
      </c>
      <c r="E158" s="13">
        <v>6722</v>
      </c>
      <c r="F158" s="13">
        <v>1105</v>
      </c>
      <c r="G158" s="13">
        <f t="shared" si="34"/>
        <v>7827</v>
      </c>
      <c r="H158" s="13">
        <v>0</v>
      </c>
      <c r="I158" s="13">
        <v>730</v>
      </c>
      <c r="J158" s="13">
        <v>1650</v>
      </c>
      <c r="K158" s="13">
        <v>20347</v>
      </c>
      <c r="L158" s="13">
        <v>193770</v>
      </c>
      <c r="M158" s="23">
        <f t="shared" si="35"/>
        <v>1.0963379303106573E-2</v>
      </c>
      <c r="N158" s="13">
        <v>8620</v>
      </c>
      <c r="O158" s="13">
        <v>30830</v>
      </c>
      <c r="P158" s="13">
        <v>325</v>
      </c>
      <c r="Q158" s="13">
        <v>266</v>
      </c>
      <c r="R158" s="13">
        <v>254158</v>
      </c>
      <c r="S158" s="13">
        <f t="shared" si="36"/>
        <v>10910</v>
      </c>
      <c r="T158" s="23">
        <f t="shared" si="37"/>
        <v>3.095797773749678E-3</v>
      </c>
      <c r="U158" s="13">
        <f t="shared" si="38"/>
        <v>274505</v>
      </c>
      <c r="V158" s="13">
        <f t="shared" si="39"/>
        <v>263595</v>
      </c>
      <c r="W158" s="23">
        <f t="shared" si="40"/>
        <v>7.5610472926089592E-3</v>
      </c>
      <c r="X158" s="13">
        <f t="shared" si="41"/>
        <v>232174</v>
      </c>
      <c r="Y158" s="23">
        <f t="shared" si="42"/>
        <v>8.5905641953880306E-3</v>
      </c>
      <c r="Z158" s="13">
        <v>47</v>
      </c>
      <c r="AA158" s="13">
        <v>27</v>
      </c>
      <c r="AB158" s="13">
        <v>652</v>
      </c>
      <c r="AC158" s="13">
        <v>1724</v>
      </c>
      <c r="AD158" s="13">
        <v>93</v>
      </c>
      <c r="AE158" s="13">
        <v>454</v>
      </c>
      <c r="AF158" s="13">
        <v>86</v>
      </c>
      <c r="AG158" s="13">
        <v>0</v>
      </c>
      <c r="AH158" s="13">
        <f t="shared" si="43"/>
        <v>3083</v>
      </c>
      <c r="AI158" s="23">
        <f t="shared" si="44"/>
        <v>1.7932258754990555E-3</v>
      </c>
      <c r="AJ158" s="13">
        <v>222</v>
      </c>
      <c r="AK158" s="13">
        <v>3305</v>
      </c>
      <c r="AL158" s="13">
        <v>682</v>
      </c>
      <c r="AM158" s="13">
        <v>14</v>
      </c>
      <c r="AN158" s="13">
        <v>1617</v>
      </c>
      <c r="AO158" s="13">
        <v>0</v>
      </c>
      <c r="AP158" s="13">
        <v>236</v>
      </c>
      <c r="AQ158" s="13">
        <v>384</v>
      </c>
      <c r="AR158" s="13">
        <v>6238</v>
      </c>
      <c r="AS158" s="13">
        <v>1035</v>
      </c>
      <c r="AT158" s="13">
        <v>2</v>
      </c>
      <c r="AU158" s="13">
        <v>570</v>
      </c>
      <c r="AV158" s="13">
        <v>187</v>
      </c>
      <c r="AW158" s="13">
        <v>1794</v>
      </c>
      <c r="AX158" s="13">
        <v>0</v>
      </c>
      <c r="AY158" s="13">
        <v>350</v>
      </c>
      <c r="AZ158" s="13">
        <v>238</v>
      </c>
      <c r="BA158" s="13">
        <v>588</v>
      </c>
      <c r="BB158" s="13"/>
      <c r="BC158" s="13">
        <v>1071</v>
      </c>
      <c r="BD158" s="13"/>
      <c r="BE158" s="13">
        <v>472</v>
      </c>
      <c r="BF158" s="13">
        <v>16144</v>
      </c>
      <c r="BG158" s="13">
        <v>17687</v>
      </c>
      <c r="BH158" s="13">
        <v>11134</v>
      </c>
      <c r="BI158" s="13">
        <v>457</v>
      </c>
      <c r="BJ158" s="13">
        <v>11591</v>
      </c>
      <c r="BK158" s="13"/>
      <c r="BL158" s="13">
        <v>0</v>
      </c>
      <c r="BM158" s="13">
        <v>634</v>
      </c>
      <c r="BN158" s="13">
        <v>0</v>
      </c>
      <c r="BO158" s="13">
        <v>13</v>
      </c>
      <c r="BP158" s="13">
        <v>905</v>
      </c>
      <c r="BQ158" s="13">
        <v>30830</v>
      </c>
      <c r="BR158" s="13">
        <v>325</v>
      </c>
      <c r="BS158" s="13"/>
      <c r="BT158" s="13">
        <v>14535</v>
      </c>
      <c r="BU158" s="13">
        <v>11905</v>
      </c>
      <c r="BV158" s="13">
        <v>10</v>
      </c>
      <c r="BW158" s="13">
        <v>0</v>
      </c>
      <c r="BX158" s="13">
        <v>26450</v>
      </c>
      <c r="BY158" s="13">
        <v>0</v>
      </c>
      <c r="BZ158" s="13">
        <v>1480</v>
      </c>
      <c r="CA158" s="13">
        <v>0</v>
      </c>
      <c r="CB158" s="13">
        <v>0</v>
      </c>
      <c r="CC158" s="13">
        <v>1480</v>
      </c>
      <c r="CD158" s="13">
        <v>2915</v>
      </c>
    </row>
    <row r="159" spans="1:82" x14ac:dyDescent="0.45">
      <c r="A159" t="s">
        <v>233</v>
      </c>
      <c r="B159" t="s">
        <v>234</v>
      </c>
      <c r="C159" s="13">
        <v>11583</v>
      </c>
      <c r="D159" s="13">
        <v>264</v>
      </c>
      <c r="E159" s="13">
        <v>4033</v>
      </c>
      <c r="F159" s="13">
        <v>3884</v>
      </c>
      <c r="G159" s="13">
        <f t="shared" si="34"/>
        <v>7917</v>
      </c>
      <c r="H159" s="13">
        <v>26</v>
      </c>
      <c r="I159" s="13">
        <v>0</v>
      </c>
      <c r="J159" s="13">
        <v>2741</v>
      </c>
      <c r="K159" s="13">
        <v>22531</v>
      </c>
      <c r="L159" s="13">
        <v>171023</v>
      </c>
      <c r="M159" s="23">
        <f t="shared" si="35"/>
        <v>9.6763689867120587E-3</v>
      </c>
      <c r="N159" s="13">
        <v>8788</v>
      </c>
      <c r="O159" s="13">
        <v>67382</v>
      </c>
      <c r="P159" s="13">
        <v>1691</v>
      </c>
      <c r="Q159" s="13">
        <v>368</v>
      </c>
      <c r="R159" s="13">
        <v>271783</v>
      </c>
      <c r="S159" s="13">
        <f t="shared" si="36"/>
        <v>10943</v>
      </c>
      <c r="T159" s="23">
        <f t="shared" si="37"/>
        <v>3.1051617816812765E-3</v>
      </c>
      <c r="U159" s="13">
        <f t="shared" si="38"/>
        <v>294314</v>
      </c>
      <c r="V159" s="13">
        <f t="shared" si="39"/>
        <v>283371</v>
      </c>
      <c r="W159" s="23">
        <f t="shared" si="40"/>
        <v>8.1283087021904558E-3</v>
      </c>
      <c r="X159" s="13">
        <f t="shared" si="41"/>
        <v>213930</v>
      </c>
      <c r="Y159" s="23">
        <f t="shared" si="42"/>
        <v>7.9155262790810404E-3</v>
      </c>
      <c r="Z159" s="13">
        <v>243</v>
      </c>
      <c r="AA159" s="13">
        <v>0</v>
      </c>
      <c r="AB159" s="13">
        <v>432</v>
      </c>
      <c r="AC159" s="13">
        <v>319</v>
      </c>
      <c r="AD159" s="13">
        <v>15</v>
      </c>
      <c r="AE159" s="13">
        <v>229</v>
      </c>
      <c r="AF159" s="13">
        <v>1159</v>
      </c>
      <c r="AG159" s="13">
        <v>629</v>
      </c>
      <c r="AH159" s="13">
        <f t="shared" si="43"/>
        <v>3026</v>
      </c>
      <c r="AI159" s="23">
        <f t="shared" si="44"/>
        <v>1.7600718453649503E-3</v>
      </c>
      <c r="AJ159" s="13">
        <v>282</v>
      </c>
      <c r="AK159" s="13">
        <v>3308</v>
      </c>
      <c r="AL159" s="13">
        <v>384</v>
      </c>
      <c r="AM159" s="13">
        <v>57</v>
      </c>
      <c r="AN159" s="13">
        <v>2164</v>
      </c>
      <c r="AO159" s="13">
        <v>0</v>
      </c>
      <c r="AP159" s="13">
        <v>494</v>
      </c>
      <c r="AQ159" s="13">
        <v>87</v>
      </c>
      <c r="AR159" s="13">
        <v>6494</v>
      </c>
      <c r="AS159" s="13">
        <v>1428</v>
      </c>
      <c r="AT159" s="13">
        <v>0</v>
      </c>
      <c r="AU159" s="13">
        <v>243</v>
      </c>
      <c r="AV159" s="13">
        <v>223</v>
      </c>
      <c r="AW159" s="13">
        <v>1894</v>
      </c>
      <c r="AX159" s="13">
        <v>0</v>
      </c>
      <c r="AY159" s="13">
        <v>8</v>
      </c>
      <c r="AZ159" s="13">
        <v>392</v>
      </c>
      <c r="BA159" s="13">
        <v>400</v>
      </c>
      <c r="BB159" s="13"/>
      <c r="BC159" s="13">
        <v>8102</v>
      </c>
      <c r="BD159" s="13"/>
      <c r="BE159" s="13">
        <v>1422</v>
      </c>
      <c r="BF159" s="13">
        <v>16496</v>
      </c>
      <c r="BG159" s="13">
        <v>26020</v>
      </c>
      <c r="BH159" s="13">
        <v>29523</v>
      </c>
      <c r="BI159" s="13">
        <v>4557</v>
      </c>
      <c r="BJ159" s="13">
        <v>34080</v>
      </c>
      <c r="BK159" s="13"/>
      <c r="BL159" s="13">
        <v>544</v>
      </c>
      <c r="BM159" s="13">
        <v>82</v>
      </c>
      <c r="BN159" s="13">
        <v>396</v>
      </c>
      <c r="BO159" s="13">
        <v>92</v>
      </c>
      <c r="BP159" s="13">
        <v>6168</v>
      </c>
      <c r="BQ159" s="13">
        <v>67382</v>
      </c>
      <c r="BR159" s="13">
        <v>1691</v>
      </c>
      <c r="BS159" s="13"/>
      <c r="BT159" s="13">
        <v>14010</v>
      </c>
      <c r="BU159" s="13">
        <v>10270</v>
      </c>
      <c r="BV159" s="13">
        <v>0</v>
      </c>
      <c r="BW159" s="13">
        <v>0</v>
      </c>
      <c r="BX159" s="13">
        <v>24280</v>
      </c>
      <c r="BY159" s="13">
        <v>0</v>
      </c>
      <c r="BZ159" s="13">
        <v>1960</v>
      </c>
      <c r="CA159" s="13">
        <v>0</v>
      </c>
      <c r="CB159" s="13">
        <v>0</v>
      </c>
      <c r="CC159" s="13">
        <v>1960</v>
      </c>
      <c r="CD159" s="13">
        <v>3430</v>
      </c>
    </row>
    <row r="160" spans="1:82" x14ac:dyDescent="0.45">
      <c r="A160" t="s">
        <v>397</v>
      </c>
      <c r="B160" t="s">
        <v>398</v>
      </c>
      <c r="C160" s="13">
        <v>16558</v>
      </c>
      <c r="D160" s="13">
        <v>5898</v>
      </c>
      <c r="E160" s="13">
        <v>8051</v>
      </c>
      <c r="F160" s="13">
        <v>0</v>
      </c>
      <c r="G160" s="13">
        <f t="shared" si="34"/>
        <v>8051</v>
      </c>
      <c r="H160" s="13">
        <v>0</v>
      </c>
      <c r="I160" s="13">
        <v>0</v>
      </c>
      <c r="J160" s="13">
        <v>1898</v>
      </c>
      <c r="K160" s="13">
        <v>32405</v>
      </c>
      <c r="L160" s="13">
        <v>150906</v>
      </c>
      <c r="M160" s="23">
        <f t="shared" si="35"/>
        <v>8.5381623425432249E-3</v>
      </c>
      <c r="N160" s="13">
        <v>12861</v>
      </c>
      <c r="O160" s="13">
        <v>43510</v>
      </c>
      <c r="P160" s="13">
        <v>1339</v>
      </c>
      <c r="Q160" s="13">
        <v>458</v>
      </c>
      <c r="R160" s="13">
        <v>241479</v>
      </c>
      <c r="S160" s="13">
        <f t="shared" si="36"/>
        <v>11270</v>
      </c>
      <c r="T160" s="23">
        <f t="shared" si="37"/>
        <v>3.1979505875489342E-3</v>
      </c>
      <c r="U160" s="13">
        <f t="shared" si="38"/>
        <v>273884</v>
      </c>
      <c r="V160" s="13">
        <f t="shared" si="39"/>
        <v>262614</v>
      </c>
      <c r="W160" s="23">
        <f t="shared" si="40"/>
        <v>7.5329079599431295E-3</v>
      </c>
      <c r="X160" s="13">
        <f t="shared" si="41"/>
        <v>217307</v>
      </c>
      <c r="Y160" s="23">
        <f t="shared" si="42"/>
        <v>8.0404771146088128E-3</v>
      </c>
      <c r="Z160" s="13">
        <v>77</v>
      </c>
      <c r="AA160" s="13">
        <v>100</v>
      </c>
      <c r="AB160" s="13">
        <v>1358</v>
      </c>
      <c r="AC160" s="13">
        <v>933</v>
      </c>
      <c r="AD160" s="13">
        <v>365</v>
      </c>
      <c r="AE160" s="13">
        <v>195</v>
      </c>
      <c r="AF160" s="13">
        <v>115</v>
      </c>
      <c r="AG160" s="13">
        <v>76</v>
      </c>
      <c r="AH160" s="13">
        <f t="shared" si="43"/>
        <v>3219</v>
      </c>
      <c r="AI160" s="23">
        <f t="shared" si="44"/>
        <v>1.8723302280997272E-3</v>
      </c>
      <c r="AJ160" s="13">
        <v>46</v>
      </c>
      <c r="AK160" s="13">
        <v>3265</v>
      </c>
      <c r="AL160" s="13">
        <v>1630</v>
      </c>
      <c r="AM160" s="13">
        <v>276</v>
      </c>
      <c r="AN160" s="13">
        <v>4418</v>
      </c>
      <c r="AO160" s="13">
        <v>0</v>
      </c>
      <c r="AP160" s="13">
        <v>454</v>
      </c>
      <c r="AQ160" s="13">
        <v>104</v>
      </c>
      <c r="AR160" s="13">
        <v>10147</v>
      </c>
      <c r="AS160" s="13">
        <v>2039</v>
      </c>
      <c r="AT160" s="13">
        <v>7</v>
      </c>
      <c r="AU160" s="13">
        <v>28</v>
      </c>
      <c r="AV160" s="13">
        <v>7</v>
      </c>
      <c r="AW160" s="13">
        <v>2081</v>
      </c>
      <c r="AX160" s="13">
        <v>33</v>
      </c>
      <c r="AY160" s="13">
        <v>24</v>
      </c>
      <c r="AZ160" s="13">
        <v>576</v>
      </c>
      <c r="BA160" s="13">
        <v>633</v>
      </c>
      <c r="BB160" s="13"/>
      <c r="BC160" s="13">
        <v>5321</v>
      </c>
      <c r="BD160" s="13"/>
      <c r="BE160" s="13">
        <v>0</v>
      </c>
      <c r="BF160" s="13">
        <v>15171</v>
      </c>
      <c r="BG160" s="13">
        <v>20492</v>
      </c>
      <c r="BH160" s="13">
        <v>7377</v>
      </c>
      <c r="BI160" s="13">
        <v>1691</v>
      </c>
      <c r="BJ160" s="13">
        <v>9068</v>
      </c>
      <c r="BK160" s="13"/>
      <c r="BL160" s="13">
        <v>1014</v>
      </c>
      <c r="BM160" s="13">
        <v>0</v>
      </c>
      <c r="BN160" s="13">
        <v>0</v>
      </c>
      <c r="BO160" s="13">
        <v>203</v>
      </c>
      <c r="BP160" s="13">
        <v>12733</v>
      </c>
      <c r="BQ160" s="13">
        <v>43510</v>
      </c>
      <c r="BR160" s="13">
        <v>1339</v>
      </c>
      <c r="BS160" s="13"/>
      <c r="BT160" s="13">
        <v>11360</v>
      </c>
      <c r="BU160" s="13">
        <v>8280</v>
      </c>
      <c r="BV160" s="13">
        <v>5</v>
      </c>
      <c r="BW160" s="13">
        <v>0</v>
      </c>
      <c r="BX160" s="13">
        <v>19645</v>
      </c>
      <c r="BY160" s="13">
        <v>10</v>
      </c>
      <c r="BZ160" s="13">
        <v>1210</v>
      </c>
      <c r="CA160" s="13">
        <v>30</v>
      </c>
      <c r="CB160" s="13">
        <v>0</v>
      </c>
      <c r="CC160" s="13">
        <v>1250</v>
      </c>
      <c r="CD160" s="13">
        <v>2815</v>
      </c>
    </row>
    <row r="161" spans="1:82" x14ac:dyDescent="0.45">
      <c r="A161" t="s">
        <v>487</v>
      </c>
      <c r="B161" t="s">
        <v>488</v>
      </c>
      <c r="C161" s="13">
        <v>9295</v>
      </c>
      <c r="D161" s="13">
        <v>3322</v>
      </c>
      <c r="E161" s="13">
        <v>5364</v>
      </c>
      <c r="F161" s="13">
        <v>2589</v>
      </c>
      <c r="G161" s="13">
        <f t="shared" si="34"/>
        <v>7953</v>
      </c>
      <c r="H161" s="13">
        <v>0</v>
      </c>
      <c r="I161" s="13">
        <v>137</v>
      </c>
      <c r="J161" s="13">
        <v>1921</v>
      </c>
      <c r="K161" s="13">
        <v>22628</v>
      </c>
      <c r="L161" s="13">
        <v>206223</v>
      </c>
      <c r="M161" s="23">
        <f t="shared" si="35"/>
        <v>1.1667961862128023E-2</v>
      </c>
      <c r="N161" s="13">
        <v>13823</v>
      </c>
      <c r="O161" s="13">
        <v>40492</v>
      </c>
      <c r="P161" s="13">
        <v>841</v>
      </c>
      <c r="Q161" s="13">
        <v>61</v>
      </c>
      <c r="R161" s="13">
        <v>284068</v>
      </c>
      <c r="S161" s="13">
        <f t="shared" si="36"/>
        <v>11457</v>
      </c>
      <c r="T161" s="23">
        <f t="shared" si="37"/>
        <v>3.2510132991613256E-3</v>
      </c>
      <c r="U161" s="13">
        <f t="shared" si="38"/>
        <v>306696</v>
      </c>
      <c r="V161" s="13">
        <f t="shared" si="39"/>
        <v>295239</v>
      </c>
      <c r="W161" s="23">
        <f t="shared" si="40"/>
        <v>8.4687343903434298E-3</v>
      </c>
      <c r="X161" s="13">
        <f t="shared" si="41"/>
        <v>253845</v>
      </c>
      <c r="Y161" s="23">
        <f t="shared" si="42"/>
        <v>9.392402974399694E-3</v>
      </c>
      <c r="Z161" s="13">
        <v>271</v>
      </c>
      <c r="AA161" s="13">
        <v>27</v>
      </c>
      <c r="AB161" s="13">
        <v>465</v>
      </c>
      <c r="AC161" s="13">
        <v>1827</v>
      </c>
      <c r="AD161" s="13">
        <v>152</v>
      </c>
      <c r="AE161" s="13">
        <v>762</v>
      </c>
      <c r="AF161" s="13">
        <v>0</v>
      </c>
      <c r="AG161" s="13">
        <v>0</v>
      </c>
      <c r="AH161" s="13">
        <f t="shared" si="43"/>
        <v>3504</v>
      </c>
      <c r="AI161" s="23">
        <f t="shared" si="44"/>
        <v>2.0381003787702532E-3</v>
      </c>
      <c r="AJ161" s="13">
        <v>48</v>
      </c>
      <c r="AK161" s="13">
        <v>3552</v>
      </c>
      <c r="AL161" s="13">
        <v>1379</v>
      </c>
      <c r="AM161" s="13">
        <v>0</v>
      </c>
      <c r="AN161" s="13">
        <v>4062</v>
      </c>
      <c r="AO161" s="13">
        <v>0</v>
      </c>
      <c r="AP161" s="13">
        <v>837</v>
      </c>
      <c r="AQ161" s="13">
        <v>190</v>
      </c>
      <c r="AR161" s="13">
        <v>10020</v>
      </c>
      <c r="AS161" s="13">
        <v>1871</v>
      </c>
      <c r="AT161" s="13">
        <v>0</v>
      </c>
      <c r="AU161" s="13">
        <v>-5</v>
      </c>
      <c r="AV161" s="13">
        <v>1145</v>
      </c>
      <c r="AW161" s="13">
        <v>3011</v>
      </c>
      <c r="AX161" s="13">
        <v>0</v>
      </c>
      <c r="AY161" s="13">
        <v>0</v>
      </c>
      <c r="AZ161" s="13">
        <v>792</v>
      </c>
      <c r="BA161" s="13">
        <v>792</v>
      </c>
      <c r="BB161" s="13"/>
      <c r="BC161" s="13">
        <v>771</v>
      </c>
      <c r="BD161" s="13"/>
      <c r="BE161" s="13">
        <v>1341</v>
      </c>
      <c r="BF161" s="13">
        <v>822</v>
      </c>
      <c r="BG161" s="13">
        <v>2934</v>
      </c>
      <c r="BH161" s="13">
        <v>19465</v>
      </c>
      <c r="BI161" s="13">
        <v>4555</v>
      </c>
      <c r="BJ161" s="13">
        <v>24020</v>
      </c>
      <c r="BK161" s="13"/>
      <c r="BL161" s="13">
        <v>0</v>
      </c>
      <c r="BM161" s="13">
        <v>0</v>
      </c>
      <c r="BN161" s="13">
        <v>0</v>
      </c>
      <c r="BO161" s="13">
        <v>0</v>
      </c>
      <c r="BP161" s="13">
        <v>13538</v>
      </c>
      <c r="BQ161" s="13">
        <v>40492</v>
      </c>
      <c r="BR161" s="13">
        <v>841</v>
      </c>
      <c r="BS161" s="13"/>
      <c r="BT161" s="13">
        <v>16440</v>
      </c>
      <c r="BU161" s="13">
        <v>13115</v>
      </c>
      <c r="BV161" s="13">
        <v>0</v>
      </c>
      <c r="BW161" s="13">
        <v>0</v>
      </c>
      <c r="BX161" s="13">
        <v>29555</v>
      </c>
      <c r="BY161" s="13">
        <v>0</v>
      </c>
      <c r="BZ161" s="13">
        <v>1885</v>
      </c>
      <c r="CA161" s="13">
        <v>10</v>
      </c>
      <c r="CB161" s="13">
        <v>0</v>
      </c>
      <c r="CC161" s="13">
        <v>1895</v>
      </c>
      <c r="CD161" s="13">
        <v>3990</v>
      </c>
    </row>
    <row r="162" spans="1:82" x14ac:dyDescent="0.45">
      <c r="A162" t="s">
        <v>109</v>
      </c>
      <c r="B162" t="s">
        <v>110</v>
      </c>
      <c r="C162" s="13">
        <v>5413</v>
      </c>
      <c r="D162" s="13">
        <v>396</v>
      </c>
      <c r="E162" s="13">
        <v>9591</v>
      </c>
      <c r="F162" s="13">
        <v>0</v>
      </c>
      <c r="G162" s="13">
        <f t="shared" si="34"/>
        <v>9591</v>
      </c>
      <c r="H162" s="13">
        <v>0</v>
      </c>
      <c r="I162" s="13">
        <v>0</v>
      </c>
      <c r="J162" s="13">
        <v>1114</v>
      </c>
      <c r="K162" s="13">
        <v>16514</v>
      </c>
      <c r="L162" s="13">
        <v>68665</v>
      </c>
      <c r="M162" s="23">
        <f t="shared" si="35"/>
        <v>3.8850205906374199E-3</v>
      </c>
      <c r="N162" s="13">
        <v>8839</v>
      </c>
      <c r="O162" s="13">
        <v>9068</v>
      </c>
      <c r="P162" s="13">
        <v>836</v>
      </c>
      <c r="Q162" s="13">
        <v>1500</v>
      </c>
      <c r="R162" s="13">
        <v>105422</v>
      </c>
      <c r="S162" s="13">
        <f t="shared" si="36"/>
        <v>12827</v>
      </c>
      <c r="T162" s="23">
        <f t="shared" si="37"/>
        <v>3.6397615072307167E-3</v>
      </c>
      <c r="U162" s="13">
        <f t="shared" si="38"/>
        <v>121936</v>
      </c>
      <c r="V162" s="13">
        <f t="shared" si="39"/>
        <v>109109</v>
      </c>
      <c r="W162" s="23">
        <f t="shared" si="40"/>
        <v>3.1297191109439515E-3</v>
      </c>
      <c r="X162" s="13">
        <f t="shared" si="41"/>
        <v>97705</v>
      </c>
      <c r="Y162" s="23">
        <f t="shared" si="42"/>
        <v>3.6151381063787829E-3</v>
      </c>
      <c r="Z162" s="13">
        <v>681</v>
      </c>
      <c r="AA162" s="13">
        <v>1259</v>
      </c>
      <c r="AB162" s="13">
        <v>11</v>
      </c>
      <c r="AC162" s="13">
        <v>94</v>
      </c>
      <c r="AD162" s="13">
        <v>258</v>
      </c>
      <c r="AE162" s="13">
        <v>530</v>
      </c>
      <c r="AF162" s="13">
        <v>63</v>
      </c>
      <c r="AG162" s="13">
        <v>340</v>
      </c>
      <c r="AH162" s="13">
        <f t="shared" si="43"/>
        <v>3236</v>
      </c>
      <c r="AI162" s="23">
        <f t="shared" si="44"/>
        <v>1.8822182721748113E-3</v>
      </c>
      <c r="AJ162" s="13">
        <v>0</v>
      </c>
      <c r="AK162" s="13">
        <v>3236</v>
      </c>
      <c r="AL162" s="13">
        <v>2716</v>
      </c>
      <c r="AM162" s="13">
        <v>397</v>
      </c>
      <c r="AN162" s="13">
        <v>37</v>
      </c>
      <c r="AO162" s="13">
        <v>0</v>
      </c>
      <c r="AP162" s="13">
        <v>12</v>
      </c>
      <c r="AQ162" s="13">
        <v>28</v>
      </c>
      <c r="AR162" s="13">
        <v>6426</v>
      </c>
      <c r="AS162" s="13">
        <v>1062</v>
      </c>
      <c r="AT162" s="13">
        <v>38</v>
      </c>
      <c r="AU162" s="13">
        <v>0</v>
      </c>
      <c r="AV162" s="13">
        <v>412</v>
      </c>
      <c r="AW162" s="13">
        <v>1512</v>
      </c>
      <c r="AX162" s="13">
        <v>435</v>
      </c>
      <c r="AY162" s="13">
        <v>172</v>
      </c>
      <c r="AZ162" s="13">
        <v>294</v>
      </c>
      <c r="BA162" s="13">
        <v>901</v>
      </c>
      <c r="BB162" s="13"/>
      <c r="BC162" s="13">
        <v>0</v>
      </c>
      <c r="BD162" s="13"/>
      <c r="BE162" s="13">
        <v>0</v>
      </c>
      <c r="BF162" s="13">
        <v>801</v>
      </c>
      <c r="BG162" s="13">
        <v>801</v>
      </c>
      <c r="BH162" s="13">
        <v>0</v>
      </c>
      <c r="BI162" s="13">
        <v>1404</v>
      </c>
      <c r="BJ162" s="13">
        <v>1404</v>
      </c>
      <c r="BK162" s="13"/>
      <c r="BL162" s="13">
        <v>0</v>
      </c>
      <c r="BM162" s="13">
        <v>0</v>
      </c>
      <c r="BN162" s="13">
        <v>0</v>
      </c>
      <c r="BO162" s="13">
        <v>0</v>
      </c>
      <c r="BP162" s="13">
        <v>6863</v>
      </c>
      <c r="BQ162" s="13">
        <v>9068</v>
      </c>
      <c r="BR162" s="13">
        <v>836</v>
      </c>
      <c r="BS162" s="13"/>
      <c r="BT162" s="13">
        <v>6270</v>
      </c>
      <c r="BU162" s="13">
        <v>5100</v>
      </c>
      <c r="BV162" s="13">
        <v>20</v>
      </c>
      <c r="BW162" s="13">
        <v>0</v>
      </c>
      <c r="BX162" s="13">
        <v>11390</v>
      </c>
      <c r="BY162" s="13">
        <v>0</v>
      </c>
      <c r="BZ162" s="13">
        <v>1200</v>
      </c>
      <c r="CA162" s="13">
        <v>0</v>
      </c>
      <c r="CB162" s="13">
        <v>0</v>
      </c>
      <c r="CC162" s="13">
        <v>1200</v>
      </c>
      <c r="CD162" s="13">
        <v>1870</v>
      </c>
    </row>
    <row r="163" spans="1:82" x14ac:dyDescent="0.45">
      <c r="A163" t="s">
        <v>387</v>
      </c>
      <c r="B163" t="s">
        <v>388</v>
      </c>
      <c r="C163" s="13">
        <v>77964</v>
      </c>
      <c r="D163" s="13">
        <v>3491</v>
      </c>
      <c r="E163" s="13">
        <v>8811</v>
      </c>
      <c r="F163" s="13">
        <v>1487</v>
      </c>
      <c r="G163" s="13">
        <f t="shared" si="34"/>
        <v>10298</v>
      </c>
      <c r="H163" s="13">
        <v>0</v>
      </c>
      <c r="I163" s="13">
        <v>0</v>
      </c>
      <c r="J163" s="13">
        <v>3198</v>
      </c>
      <c r="K163" s="13">
        <v>94951</v>
      </c>
      <c r="L163" s="13">
        <v>301240</v>
      </c>
      <c r="M163" s="23">
        <f t="shared" si="35"/>
        <v>1.704396130086094E-2</v>
      </c>
      <c r="N163" s="13">
        <v>13639</v>
      </c>
      <c r="O163" s="13">
        <v>29010</v>
      </c>
      <c r="P163" s="13">
        <v>7094</v>
      </c>
      <c r="Q163" s="13">
        <v>3251</v>
      </c>
      <c r="R163" s="13">
        <v>449185</v>
      </c>
      <c r="S163" s="13">
        <f t="shared" si="36"/>
        <v>14221</v>
      </c>
      <c r="T163" s="23">
        <f t="shared" si="37"/>
        <v>4.0353199028867253E-3</v>
      </c>
      <c r="U163" s="13">
        <f t="shared" si="38"/>
        <v>544136</v>
      </c>
      <c r="V163" s="13">
        <f t="shared" si="39"/>
        <v>529915</v>
      </c>
      <c r="W163" s="23">
        <f t="shared" si="40"/>
        <v>1.5200259398178557E-2</v>
      </c>
      <c r="X163" s="13">
        <f t="shared" si="41"/>
        <v>490560</v>
      </c>
      <c r="Y163" s="23">
        <f t="shared" si="42"/>
        <v>1.8150986637993711E-2</v>
      </c>
      <c r="Z163" s="13">
        <v>1</v>
      </c>
      <c r="AA163" s="13">
        <v>0</v>
      </c>
      <c r="AB163" s="13">
        <v>158</v>
      </c>
      <c r="AC163" s="13">
        <v>1185</v>
      </c>
      <c r="AD163" s="13">
        <v>393</v>
      </c>
      <c r="AE163" s="13">
        <v>945</v>
      </c>
      <c r="AF163" s="13">
        <v>1241</v>
      </c>
      <c r="AG163" s="13">
        <v>0</v>
      </c>
      <c r="AH163" s="13">
        <f t="shared" si="43"/>
        <v>3923</v>
      </c>
      <c r="AI163" s="23">
        <f t="shared" si="44"/>
        <v>2.2818115827384997E-3</v>
      </c>
      <c r="AJ163" s="13">
        <v>121</v>
      </c>
      <c r="AK163" s="13">
        <v>4044</v>
      </c>
      <c r="AL163" s="13">
        <v>870</v>
      </c>
      <c r="AM163" s="13">
        <v>0</v>
      </c>
      <c r="AN163" s="13">
        <v>3683</v>
      </c>
      <c r="AO163" s="13">
        <v>0</v>
      </c>
      <c r="AP163" s="13">
        <v>693</v>
      </c>
      <c r="AQ163" s="13">
        <v>370</v>
      </c>
      <c r="AR163" s="13">
        <v>9660</v>
      </c>
      <c r="AS163" s="13">
        <v>3351</v>
      </c>
      <c r="AT163" s="13">
        <v>0</v>
      </c>
      <c r="AU163" s="13">
        <v>0</v>
      </c>
      <c r="AV163" s="13">
        <v>159</v>
      </c>
      <c r="AW163" s="13">
        <v>3510</v>
      </c>
      <c r="AX163" s="13">
        <v>0</v>
      </c>
      <c r="AY163" s="13">
        <v>0</v>
      </c>
      <c r="AZ163" s="13">
        <v>469</v>
      </c>
      <c r="BA163" s="13">
        <v>469</v>
      </c>
      <c r="BB163" s="13"/>
      <c r="BC163" s="13">
        <v>1180</v>
      </c>
      <c r="BD163" s="13"/>
      <c r="BE163" s="13">
        <v>225</v>
      </c>
      <c r="BF163" s="13">
        <v>13239</v>
      </c>
      <c r="BG163" s="13">
        <v>14644</v>
      </c>
      <c r="BH163" s="13">
        <v>0</v>
      </c>
      <c r="BI163" s="13">
        <v>0</v>
      </c>
      <c r="BJ163" s="13">
        <v>0</v>
      </c>
      <c r="BK163" s="13"/>
      <c r="BL163" s="13">
        <v>0</v>
      </c>
      <c r="BM163" s="13">
        <v>0</v>
      </c>
      <c r="BN163" s="13">
        <v>0</v>
      </c>
      <c r="BO163" s="13">
        <v>2877</v>
      </c>
      <c r="BP163" s="13">
        <v>11489</v>
      </c>
      <c r="BQ163" s="13">
        <v>29010</v>
      </c>
      <c r="BR163" s="13">
        <v>7094</v>
      </c>
      <c r="BS163" s="13"/>
      <c r="BT163" s="13">
        <v>75200</v>
      </c>
      <c r="BU163" s="13">
        <v>47155</v>
      </c>
      <c r="BV163" s="13">
        <v>0</v>
      </c>
      <c r="BW163" s="13">
        <v>0</v>
      </c>
      <c r="BX163" s="13">
        <v>122360</v>
      </c>
      <c r="BY163" s="13">
        <v>0</v>
      </c>
      <c r="BZ163" s="13">
        <v>5005</v>
      </c>
      <c r="CA163" s="13">
        <v>0</v>
      </c>
      <c r="CB163" s="13">
        <v>0</v>
      </c>
      <c r="CC163" s="13">
        <v>5005</v>
      </c>
      <c r="CD163" s="13">
        <v>8415</v>
      </c>
    </row>
    <row r="164" spans="1:82" x14ac:dyDescent="0.45">
      <c r="A164" t="s">
        <v>167</v>
      </c>
      <c r="B164" t="s">
        <v>168</v>
      </c>
      <c r="C164" s="13">
        <v>8278</v>
      </c>
      <c r="D164" s="13">
        <v>48</v>
      </c>
      <c r="E164" s="13">
        <v>10143</v>
      </c>
      <c r="F164" s="13">
        <v>2807</v>
      </c>
      <c r="G164" s="13">
        <f t="shared" si="34"/>
        <v>12950</v>
      </c>
      <c r="H164" s="13">
        <v>0</v>
      </c>
      <c r="I164" s="13">
        <v>0</v>
      </c>
      <c r="J164" s="13">
        <v>1953</v>
      </c>
      <c r="K164" s="13">
        <v>23229</v>
      </c>
      <c r="L164" s="13">
        <v>195306</v>
      </c>
      <c r="M164" s="23">
        <f t="shared" si="35"/>
        <v>1.1050285174033815E-2</v>
      </c>
      <c r="N164" s="13">
        <v>11716</v>
      </c>
      <c r="O164" s="13">
        <v>10030</v>
      </c>
      <c r="P164" s="13">
        <v>1518</v>
      </c>
      <c r="Q164" s="13">
        <v>2281</v>
      </c>
      <c r="R164" s="13">
        <v>244080</v>
      </c>
      <c r="S164" s="13">
        <f t="shared" si="36"/>
        <v>15052</v>
      </c>
      <c r="T164" s="23">
        <f t="shared" si="37"/>
        <v>4.2711226480733411E-3</v>
      </c>
      <c r="U164" s="13">
        <f t="shared" si="38"/>
        <v>267309</v>
      </c>
      <c r="V164" s="13">
        <f t="shared" si="39"/>
        <v>252257</v>
      </c>
      <c r="W164" s="23">
        <f t="shared" si="40"/>
        <v>7.2358243020226413E-3</v>
      </c>
      <c r="X164" s="13">
        <f t="shared" si="41"/>
        <v>238428</v>
      </c>
      <c r="Y164" s="23">
        <f t="shared" si="42"/>
        <v>8.8219655946745849E-3</v>
      </c>
      <c r="Z164" s="13">
        <v>0</v>
      </c>
      <c r="AA164" s="13">
        <v>-3</v>
      </c>
      <c r="AB164" s="13">
        <v>98</v>
      </c>
      <c r="AC164" s="13">
        <v>1613</v>
      </c>
      <c r="AD164" s="13">
        <v>207</v>
      </c>
      <c r="AE164" s="13">
        <v>26</v>
      </c>
      <c r="AF164" s="13">
        <v>20</v>
      </c>
      <c r="AG164" s="13">
        <v>141</v>
      </c>
      <c r="AH164" s="13">
        <f t="shared" si="43"/>
        <v>2102</v>
      </c>
      <c r="AI164" s="23">
        <f t="shared" si="44"/>
        <v>1.2226275674015617E-3</v>
      </c>
      <c r="AJ164" s="13">
        <v>0</v>
      </c>
      <c r="AK164" s="13">
        <v>2102</v>
      </c>
      <c r="AL164" s="13">
        <v>1427</v>
      </c>
      <c r="AM164" s="13">
        <v>437</v>
      </c>
      <c r="AN164" s="13">
        <v>2403</v>
      </c>
      <c r="AO164" s="13">
        <v>0</v>
      </c>
      <c r="AP164" s="13">
        <v>721</v>
      </c>
      <c r="AQ164" s="13">
        <v>53</v>
      </c>
      <c r="AR164" s="13">
        <v>7143</v>
      </c>
      <c r="AS164" s="13">
        <v>3128</v>
      </c>
      <c r="AT164" s="13">
        <v>4</v>
      </c>
      <c r="AU164" s="13">
        <v>337</v>
      </c>
      <c r="AV164" s="13">
        <v>697</v>
      </c>
      <c r="AW164" s="13">
        <v>4166</v>
      </c>
      <c r="AX164" s="13">
        <v>0</v>
      </c>
      <c r="AY164" s="13">
        <v>365</v>
      </c>
      <c r="AZ164" s="13">
        <v>42</v>
      </c>
      <c r="BA164" s="13">
        <v>407</v>
      </c>
      <c r="BB164" s="13"/>
      <c r="BC164" s="13">
        <v>610</v>
      </c>
      <c r="BD164" s="13"/>
      <c r="BE164" s="13">
        <v>238</v>
      </c>
      <c r="BF164" s="13">
        <v>2571</v>
      </c>
      <c r="BG164" s="13">
        <v>3419</v>
      </c>
      <c r="BH164" s="13">
        <v>0</v>
      </c>
      <c r="BI164" s="13">
        <v>2665</v>
      </c>
      <c r="BJ164" s="13">
        <v>2665</v>
      </c>
      <c r="BK164" s="13"/>
      <c r="BL164" s="13">
        <v>0</v>
      </c>
      <c r="BM164" s="13">
        <v>0</v>
      </c>
      <c r="BN164" s="13">
        <v>0</v>
      </c>
      <c r="BO164" s="13">
        <v>260</v>
      </c>
      <c r="BP164" s="13">
        <v>3686</v>
      </c>
      <c r="BQ164" s="13">
        <v>10030</v>
      </c>
      <c r="BR164" s="13">
        <v>1518</v>
      </c>
      <c r="BS164" s="13"/>
      <c r="BT164" s="13">
        <v>11545</v>
      </c>
      <c r="BU164" s="13">
        <v>8655</v>
      </c>
      <c r="BV164" s="13">
        <v>10</v>
      </c>
      <c r="BW164" s="13">
        <v>0</v>
      </c>
      <c r="BX164" s="13">
        <v>20210</v>
      </c>
      <c r="BY164" s="13">
        <v>0</v>
      </c>
      <c r="BZ164" s="13">
        <v>2115</v>
      </c>
      <c r="CA164" s="13">
        <v>5</v>
      </c>
      <c r="CB164" s="13">
        <v>0</v>
      </c>
      <c r="CC164" s="13">
        <v>2125</v>
      </c>
      <c r="CD164" s="13">
        <v>3385</v>
      </c>
    </row>
    <row r="165" spans="1:82" x14ac:dyDescent="0.45">
      <c r="A165" t="s">
        <v>287</v>
      </c>
      <c r="B165" t="s">
        <v>288</v>
      </c>
      <c r="C165" s="13">
        <v>1570</v>
      </c>
      <c r="D165" s="13">
        <v>2850</v>
      </c>
      <c r="E165" s="13">
        <v>6643</v>
      </c>
      <c r="F165" s="13">
        <v>0</v>
      </c>
      <c r="G165" s="13">
        <f t="shared" ref="G165:G196" si="45">E165+F165</f>
        <v>6643</v>
      </c>
      <c r="H165" s="13">
        <v>0</v>
      </c>
      <c r="I165" s="13">
        <v>0</v>
      </c>
      <c r="J165" s="13">
        <v>322</v>
      </c>
      <c r="K165" s="13">
        <v>11385</v>
      </c>
      <c r="L165" s="13">
        <v>4337</v>
      </c>
      <c r="M165" s="23">
        <f t="shared" si="35"/>
        <v>2.4538461081474538E-4</v>
      </c>
      <c r="N165" s="13">
        <v>80996</v>
      </c>
      <c r="O165" s="13">
        <v>143366</v>
      </c>
      <c r="P165" s="13">
        <v>1178</v>
      </c>
      <c r="Q165" s="13">
        <v>1412</v>
      </c>
      <c r="R165" s="13">
        <v>242674</v>
      </c>
      <c r="S165" s="13">
        <f t="shared" ref="S165:S200" si="46">G165+AH165</f>
        <v>15583</v>
      </c>
      <c r="T165" s="23">
        <f t="shared" si="37"/>
        <v>4.4217980484272442E-3</v>
      </c>
      <c r="U165" s="13">
        <f t="shared" ref="U165:U200" si="47">K165+R165</f>
        <v>254059</v>
      </c>
      <c r="V165" s="13">
        <f t="shared" ref="V165:V196" si="48">U165-S165</f>
        <v>238476</v>
      </c>
      <c r="W165" s="23">
        <f t="shared" si="40"/>
        <v>6.840525480954548E-3</v>
      </c>
      <c r="X165" s="13">
        <f t="shared" ref="X165:X200" si="49">U165-S165-O165-P165-Q165</f>
        <v>92520</v>
      </c>
      <c r="Y165" s="23">
        <f t="shared" si="42"/>
        <v>3.4232902881343326E-3</v>
      </c>
      <c r="Z165" s="13">
        <v>391</v>
      </c>
      <c r="AA165" s="13">
        <v>7642</v>
      </c>
      <c r="AB165" s="13">
        <v>73</v>
      </c>
      <c r="AC165" s="13">
        <v>207</v>
      </c>
      <c r="AD165" s="13">
        <v>627</v>
      </c>
      <c r="AE165" s="13">
        <v>0</v>
      </c>
      <c r="AF165" s="13">
        <v>0</v>
      </c>
      <c r="AG165" s="13">
        <v>0</v>
      </c>
      <c r="AH165" s="13">
        <f t="shared" ref="AH165:AH196" si="50">SUM(Z165:AG165)</f>
        <v>8940</v>
      </c>
      <c r="AI165" s="23">
        <f t="shared" si="44"/>
        <v>5.1999478841912279E-3</v>
      </c>
      <c r="AJ165" s="13">
        <v>116</v>
      </c>
      <c r="AK165" s="13">
        <v>9056</v>
      </c>
      <c r="AL165" s="13">
        <v>10467</v>
      </c>
      <c r="AM165" s="13">
        <v>440</v>
      </c>
      <c r="AN165" s="13">
        <v>21970</v>
      </c>
      <c r="AO165" s="13">
        <v>62</v>
      </c>
      <c r="AP165" s="13">
        <v>1667</v>
      </c>
      <c r="AQ165" s="13">
        <v>801</v>
      </c>
      <c r="AR165" s="13">
        <v>44463</v>
      </c>
      <c r="AS165" s="13">
        <v>7921</v>
      </c>
      <c r="AT165" s="13">
        <v>30</v>
      </c>
      <c r="AU165" s="13">
        <v>1705</v>
      </c>
      <c r="AV165" s="13">
        <v>116</v>
      </c>
      <c r="AW165" s="13">
        <v>9772</v>
      </c>
      <c r="AX165" s="13">
        <v>16940</v>
      </c>
      <c r="AY165" s="13">
        <v>192</v>
      </c>
      <c r="AZ165" s="13">
        <v>9629</v>
      </c>
      <c r="BA165" s="13">
        <v>26761</v>
      </c>
      <c r="BB165" s="13"/>
      <c r="BC165" s="13">
        <v>0</v>
      </c>
      <c r="BD165" s="13"/>
      <c r="BE165" s="13">
        <v>0</v>
      </c>
      <c r="BF165" s="13">
        <v>136356</v>
      </c>
      <c r="BG165" s="13">
        <v>136356</v>
      </c>
      <c r="BH165" s="13">
        <v>0</v>
      </c>
      <c r="BI165" s="13">
        <v>0</v>
      </c>
      <c r="BJ165" s="13">
        <v>0</v>
      </c>
      <c r="BK165" s="13"/>
      <c r="BL165" s="13">
        <v>523</v>
      </c>
      <c r="BM165" s="13">
        <v>0</v>
      </c>
      <c r="BN165" s="13">
        <v>530</v>
      </c>
      <c r="BO165" s="13">
        <v>0</v>
      </c>
      <c r="BP165" s="13">
        <v>5957</v>
      </c>
      <c r="BQ165" s="13">
        <v>143366</v>
      </c>
      <c r="BR165" s="13">
        <v>1178</v>
      </c>
      <c r="BS165" s="13"/>
      <c r="BT165" s="13">
        <v>295</v>
      </c>
      <c r="BU165" s="13">
        <v>130</v>
      </c>
      <c r="BV165" s="13">
        <v>0</v>
      </c>
      <c r="BW165" s="13">
        <v>0</v>
      </c>
      <c r="BX165" s="13">
        <v>420</v>
      </c>
      <c r="BY165" s="13">
        <v>0</v>
      </c>
      <c r="BZ165" s="13">
        <v>225</v>
      </c>
      <c r="CA165" s="13">
        <v>0</v>
      </c>
      <c r="CB165" s="13">
        <v>0</v>
      </c>
      <c r="CC165" s="13">
        <v>225</v>
      </c>
      <c r="CD165" s="13">
        <v>540</v>
      </c>
    </row>
    <row r="166" spans="1:82" x14ac:dyDescent="0.45">
      <c r="A166" t="s">
        <v>149</v>
      </c>
      <c r="B166" t="s">
        <v>150</v>
      </c>
      <c r="C166" s="13">
        <v>1141</v>
      </c>
      <c r="D166" s="13">
        <v>10</v>
      </c>
      <c r="E166" s="13">
        <v>16002</v>
      </c>
      <c r="F166" s="13">
        <v>2920</v>
      </c>
      <c r="G166" s="13">
        <f t="shared" si="45"/>
        <v>18922</v>
      </c>
      <c r="H166" s="13">
        <v>0</v>
      </c>
      <c r="I166" s="13">
        <v>0</v>
      </c>
      <c r="J166" s="13">
        <v>25139</v>
      </c>
      <c r="K166" s="13">
        <v>45212</v>
      </c>
      <c r="L166" s="13">
        <v>2678</v>
      </c>
      <c r="M166" s="23">
        <f t="shared" si="35"/>
        <v>1.5151948069215773E-4</v>
      </c>
      <c r="N166" s="13">
        <v>67362</v>
      </c>
      <c r="O166" s="13">
        <v>37979</v>
      </c>
      <c r="P166" s="13">
        <v>2432</v>
      </c>
      <c r="Q166" s="13">
        <v>11735</v>
      </c>
      <c r="R166" s="13">
        <v>167398</v>
      </c>
      <c r="S166" s="13">
        <f t="shared" si="46"/>
        <v>20890</v>
      </c>
      <c r="T166" s="23">
        <f t="shared" si="37"/>
        <v>5.9277007785179438E-3</v>
      </c>
      <c r="U166" s="13">
        <f t="shared" si="47"/>
        <v>212610</v>
      </c>
      <c r="V166" s="13">
        <f t="shared" si="48"/>
        <v>191720</v>
      </c>
      <c r="W166" s="23">
        <f t="shared" si="40"/>
        <v>5.4993607122251547E-3</v>
      </c>
      <c r="X166" s="13">
        <f t="shared" si="49"/>
        <v>139574</v>
      </c>
      <c r="Y166" s="23">
        <f t="shared" si="42"/>
        <v>5.1643138637706585E-3</v>
      </c>
      <c r="Z166" s="13">
        <v>126</v>
      </c>
      <c r="AA166" s="13">
        <v>1675</v>
      </c>
      <c r="AB166" s="13">
        <v>0</v>
      </c>
      <c r="AC166" s="13">
        <v>167</v>
      </c>
      <c r="AD166" s="13">
        <v>0</v>
      </c>
      <c r="AE166" s="13">
        <v>0</v>
      </c>
      <c r="AF166" s="13">
        <v>0</v>
      </c>
      <c r="AG166" s="13">
        <v>0</v>
      </c>
      <c r="AH166" s="13">
        <f t="shared" si="50"/>
        <v>1968</v>
      </c>
      <c r="AI166" s="23">
        <f t="shared" si="44"/>
        <v>1.1446865141038407E-3</v>
      </c>
      <c r="AJ166" s="13">
        <v>0</v>
      </c>
      <c r="AK166" s="13">
        <v>1968</v>
      </c>
      <c r="AL166" s="13">
        <v>42581</v>
      </c>
      <c r="AM166" s="13">
        <v>253</v>
      </c>
      <c r="AN166" s="13">
        <v>9018</v>
      </c>
      <c r="AO166" s="13">
        <v>0</v>
      </c>
      <c r="AP166" s="13">
        <v>4498</v>
      </c>
      <c r="AQ166" s="13">
        <v>0</v>
      </c>
      <c r="AR166" s="13">
        <v>58318</v>
      </c>
      <c r="AS166" s="13">
        <v>1801</v>
      </c>
      <c r="AT166" s="13">
        <v>0</v>
      </c>
      <c r="AU166" s="13">
        <v>3151</v>
      </c>
      <c r="AV166" s="13">
        <v>0</v>
      </c>
      <c r="AW166" s="13">
        <v>4952</v>
      </c>
      <c r="AX166" s="13">
        <v>470</v>
      </c>
      <c r="AY166" s="13">
        <v>2887</v>
      </c>
      <c r="AZ166" s="13">
        <v>735</v>
      </c>
      <c r="BA166" s="13">
        <v>4092</v>
      </c>
      <c r="BB166" s="13"/>
      <c r="BC166" s="13">
        <v>0</v>
      </c>
      <c r="BD166" s="13"/>
      <c r="BE166" s="13">
        <v>0</v>
      </c>
      <c r="BF166" s="13">
        <v>0</v>
      </c>
      <c r="BG166" s="13">
        <v>0</v>
      </c>
      <c r="BH166" s="13">
        <v>0</v>
      </c>
      <c r="BI166" s="13">
        <v>0</v>
      </c>
      <c r="BJ166" s="13">
        <v>0</v>
      </c>
      <c r="BK166" s="13"/>
      <c r="BL166" s="13">
        <v>227</v>
      </c>
      <c r="BM166" s="13">
        <v>0</v>
      </c>
      <c r="BN166" s="13">
        <v>0</v>
      </c>
      <c r="BO166" s="13">
        <v>36322</v>
      </c>
      <c r="BP166" s="13">
        <v>1430</v>
      </c>
      <c r="BQ166" s="13">
        <v>37979</v>
      </c>
      <c r="BR166" s="13">
        <v>2432</v>
      </c>
      <c r="BS166" s="13"/>
      <c r="BT166" s="13">
        <v>165</v>
      </c>
      <c r="BU166" s="13">
        <v>100</v>
      </c>
      <c r="BV166" s="13">
        <v>0</v>
      </c>
      <c r="BW166" s="13">
        <v>0</v>
      </c>
      <c r="BX166" s="13">
        <v>265</v>
      </c>
      <c r="BY166" s="13">
        <v>0</v>
      </c>
      <c r="BZ166" s="13">
        <v>655</v>
      </c>
      <c r="CA166" s="13">
        <v>10</v>
      </c>
      <c r="CB166" s="13">
        <v>0</v>
      </c>
      <c r="CC166" s="13">
        <v>665</v>
      </c>
      <c r="CD166" s="13">
        <v>1085</v>
      </c>
    </row>
    <row r="167" spans="1:82" x14ac:dyDescent="0.45">
      <c r="A167" t="s">
        <v>433</v>
      </c>
      <c r="B167" t="s">
        <v>434</v>
      </c>
      <c r="C167" s="13">
        <v>4210</v>
      </c>
      <c r="D167" s="13">
        <v>1013</v>
      </c>
      <c r="E167" s="13">
        <v>13043</v>
      </c>
      <c r="F167" s="13">
        <v>0</v>
      </c>
      <c r="G167" s="13">
        <f t="shared" si="45"/>
        <v>13043</v>
      </c>
      <c r="H167" s="13">
        <v>0</v>
      </c>
      <c r="I167" s="13">
        <v>0</v>
      </c>
      <c r="J167" s="13">
        <v>2267</v>
      </c>
      <c r="K167" s="13">
        <v>20533</v>
      </c>
      <c r="L167" s="13">
        <v>114654</v>
      </c>
      <c r="M167" s="23">
        <f t="shared" si="35"/>
        <v>6.487047998236988E-3</v>
      </c>
      <c r="N167" s="13">
        <v>16410</v>
      </c>
      <c r="O167" s="13">
        <v>34479</v>
      </c>
      <c r="P167" s="13">
        <v>1839</v>
      </c>
      <c r="Q167" s="13">
        <v>768</v>
      </c>
      <c r="R167" s="13">
        <v>188683</v>
      </c>
      <c r="S167" s="13">
        <f t="shared" si="46"/>
        <v>20955</v>
      </c>
      <c r="T167" s="23">
        <f t="shared" si="37"/>
        <v>5.9461450365650322E-3</v>
      </c>
      <c r="U167" s="13">
        <f t="shared" si="47"/>
        <v>209216</v>
      </c>
      <c r="V167" s="13">
        <f t="shared" si="48"/>
        <v>188261</v>
      </c>
      <c r="W167" s="23">
        <f t="shared" si="40"/>
        <v>5.4001415973514494E-3</v>
      </c>
      <c r="X167" s="13">
        <f t="shared" si="49"/>
        <v>151175</v>
      </c>
      <c r="Y167" s="23">
        <f t="shared" si="42"/>
        <v>5.5935571693548182E-3</v>
      </c>
      <c r="Z167" s="13">
        <v>663</v>
      </c>
      <c r="AA167" s="13">
        <v>68</v>
      </c>
      <c r="AB167" s="13">
        <v>364</v>
      </c>
      <c r="AC167" s="13">
        <v>2000</v>
      </c>
      <c r="AD167" s="13">
        <v>666</v>
      </c>
      <c r="AE167" s="13">
        <v>2563</v>
      </c>
      <c r="AF167" s="13">
        <v>1588</v>
      </c>
      <c r="AG167" s="13">
        <v>0</v>
      </c>
      <c r="AH167" s="13">
        <f t="shared" si="50"/>
        <v>7912</v>
      </c>
      <c r="AI167" s="23">
        <f t="shared" si="44"/>
        <v>4.6020120424743842E-3</v>
      </c>
      <c r="AJ167" s="13">
        <v>956</v>
      </c>
      <c r="AK167" s="13">
        <v>8868</v>
      </c>
      <c r="AL167" s="13">
        <v>1084</v>
      </c>
      <c r="AM167" s="13">
        <v>289</v>
      </c>
      <c r="AN167" s="13">
        <v>557</v>
      </c>
      <c r="AO167" s="13">
        <v>0</v>
      </c>
      <c r="AP167" s="13">
        <v>1072</v>
      </c>
      <c r="AQ167" s="13">
        <v>114</v>
      </c>
      <c r="AR167" s="13">
        <v>11984</v>
      </c>
      <c r="AS167" s="13">
        <v>1987</v>
      </c>
      <c r="AT167" s="13">
        <v>77</v>
      </c>
      <c r="AU167" s="13">
        <v>437</v>
      </c>
      <c r="AV167" s="13">
        <v>286</v>
      </c>
      <c r="AW167" s="13">
        <v>2787</v>
      </c>
      <c r="AX167" s="13">
        <v>105</v>
      </c>
      <c r="AY167" s="13">
        <v>807</v>
      </c>
      <c r="AZ167" s="13">
        <v>727</v>
      </c>
      <c r="BA167" s="13">
        <v>1639</v>
      </c>
      <c r="BB167" s="13"/>
      <c r="BC167" s="13">
        <v>1218</v>
      </c>
      <c r="BD167" s="13"/>
      <c r="BE167" s="13">
        <v>0</v>
      </c>
      <c r="BF167" s="13">
        <v>0</v>
      </c>
      <c r="BG167" s="13">
        <v>1218</v>
      </c>
      <c r="BH167" s="13">
        <v>22020</v>
      </c>
      <c r="BI167" s="13">
        <v>5849</v>
      </c>
      <c r="BJ167" s="13">
        <v>27869</v>
      </c>
      <c r="BK167" s="13"/>
      <c r="BL167" s="13">
        <v>0</v>
      </c>
      <c r="BM167" s="13">
        <v>0</v>
      </c>
      <c r="BN167" s="13">
        <v>282</v>
      </c>
      <c r="BO167" s="13">
        <v>0</v>
      </c>
      <c r="BP167" s="13">
        <v>5110</v>
      </c>
      <c r="BQ167" s="13">
        <v>34479</v>
      </c>
      <c r="BR167" s="13">
        <v>1839</v>
      </c>
      <c r="BS167" s="13"/>
      <c r="BT167" s="13">
        <v>6335</v>
      </c>
      <c r="BU167" s="13">
        <v>4705</v>
      </c>
      <c r="BV167" s="13">
        <v>0</v>
      </c>
      <c r="BW167" s="13">
        <v>0</v>
      </c>
      <c r="BX167" s="13">
        <v>11040</v>
      </c>
      <c r="BY167" s="13">
        <v>0</v>
      </c>
      <c r="BZ167" s="13">
        <v>1145</v>
      </c>
      <c r="CA167" s="13">
        <v>0</v>
      </c>
      <c r="CB167" s="13">
        <v>0</v>
      </c>
      <c r="CC167" s="13">
        <v>1150</v>
      </c>
      <c r="CD167" s="13">
        <v>2220</v>
      </c>
    </row>
    <row r="168" spans="1:82" x14ac:dyDescent="0.45">
      <c r="A168" t="s">
        <v>141</v>
      </c>
      <c r="B168" t="s">
        <v>142</v>
      </c>
      <c r="C168" s="13">
        <v>8245</v>
      </c>
      <c r="D168" s="13">
        <v>0</v>
      </c>
      <c r="E168" s="13">
        <v>11442</v>
      </c>
      <c r="F168" s="13">
        <v>2537</v>
      </c>
      <c r="G168" s="13">
        <f t="shared" si="45"/>
        <v>13979</v>
      </c>
      <c r="H168" s="13">
        <v>40</v>
      </c>
      <c r="I168" s="13">
        <v>0</v>
      </c>
      <c r="J168" s="13">
        <v>8152</v>
      </c>
      <c r="K168" s="13">
        <v>30416</v>
      </c>
      <c r="L168" s="13">
        <v>127967</v>
      </c>
      <c r="M168" s="23">
        <f t="shared" si="35"/>
        <v>7.2402887922828037E-3</v>
      </c>
      <c r="N168" s="13">
        <v>22962</v>
      </c>
      <c r="O168" s="13">
        <v>47782</v>
      </c>
      <c r="P168" s="13">
        <v>442</v>
      </c>
      <c r="Q168" s="13">
        <v>184</v>
      </c>
      <c r="R168" s="13">
        <v>229753</v>
      </c>
      <c r="S168" s="13">
        <f t="shared" si="46"/>
        <v>22123</v>
      </c>
      <c r="T168" s="23">
        <f t="shared" si="37"/>
        <v>6.2775741657803965E-3</v>
      </c>
      <c r="U168" s="13">
        <f t="shared" si="47"/>
        <v>260169</v>
      </c>
      <c r="V168" s="13">
        <f t="shared" si="48"/>
        <v>238046</v>
      </c>
      <c r="W168" s="23">
        <f t="shared" si="40"/>
        <v>6.8281912168910346E-3</v>
      </c>
      <c r="X168" s="13">
        <f t="shared" si="49"/>
        <v>189638</v>
      </c>
      <c r="Y168" s="23">
        <f t="shared" si="42"/>
        <v>7.0167090754563186E-3</v>
      </c>
      <c r="Z168" s="13">
        <v>274</v>
      </c>
      <c r="AA168" s="13">
        <v>272</v>
      </c>
      <c r="AB168" s="13">
        <v>152</v>
      </c>
      <c r="AC168" s="13">
        <v>6707</v>
      </c>
      <c r="AD168" s="13">
        <v>281</v>
      </c>
      <c r="AE168" s="13">
        <v>240</v>
      </c>
      <c r="AF168" s="13">
        <v>218</v>
      </c>
      <c r="AG168" s="13">
        <v>0</v>
      </c>
      <c r="AH168" s="13">
        <f t="shared" si="50"/>
        <v>8144</v>
      </c>
      <c r="AI168" s="23">
        <f t="shared" si="44"/>
        <v>4.736954761616707E-3</v>
      </c>
      <c r="AJ168" s="13">
        <v>199</v>
      </c>
      <c r="AK168" s="13">
        <v>8343</v>
      </c>
      <c r="AL168" s="13">
        <v>1258</v>
      </c>
      <c r="AM168" s="13">
        <v>36</v>
      </c>
      <c r="AN168" s="13">
        <v>5032</v>
      </c>
      <c r="AO168" s="13">
        <v>0</v>
      </c>
      <c r="AP168" s="13">
        <v>677</v>
      </c>
      <c r="AQ168" s="13">
        <v>117</v>
      </c>
      <c r="AR168" s="13">
        <v>15463</v>
      </c>
      <c r="AS168" s="13">
        <v>6052</v>
      </c>
      <c r="AT168" s="13">
        <v>0</v>
      </c>
      <c r="AU168" s="13">
        <v>446</v>
      </c>
      <c r="AV168" s="13">
        <v>17</v>
      </c>
      <c r="AW168" s="13">
        <v>6515</v>
      </c>
      <c r="AX168" s="13">
        <v>0</v>
      </c>
      <c r="AY168" s="13">
        <v>126</v>
      </c>
      <c r="AZ168" s="13">
        <v>858</v>
      </c>
      <c r="BA168" s="13">
        <v>984</v>
      </c>
      <c r="BB168" s="13"/>
      <c r="BC168" s="13">
        <v>0</v>
      </c>
      <c r="BD168" s="13"/>
      <c r="BE168" s="13">
        <v>0</v>
      </c>
      <c r="BF168" s="13">
        <v>1599</v>
      </c>
      <c r="BG168" s="13">
        <v>1599</v>
      </c>
      <c r="BH168" s="13">
        <v>28925</v>
      </c>
      <c r="BI168" s="13">
        <v>9455</v>
      </c>
      <c r="BJ168" s="13">
        <v>38380</v>
      </c>
      <c r="BK168" s="13"/>
      <c r="BL168" s="13">
        <v>0</v>
      </c>
      <c r="BM168" s="13">
        <v>0</v>
      </c>
      <c r="BN168" s="13">
        <v>33</v>
      </c>
      <c r="BO168" s="13">
        <v>0</v>
      </c>
      <c r="BP168" s="13">
        <v>7770</v>
      </c>
      <c r="BQ168" s="13">
        <v>47782</v>
      </c>
      <c r="BR168" s="13">
        <v>442</v>
      </c>
      <c r="BS168" s="13"/>
      <c r="BT168" s="13">
        <v>6810</v>
      </c>
      <c r="BU168" s="13">
        <v>7980</v>
      </c>
      <c r="BV168" s="13">
        <v>0</v>
      </c>
      <c r="BW168" s="13">
        <v>0</v>
      </c>
      <c r="BX168" s="13">
        <v>14790</v>
      </c>
      <c r="BY168" s="13">
        <v>5</v>
      </c>
      <c r="BZ168" s="13">
        <v>1135</v>
      </c>
      <c r="CA168" s="13">
        <v>0</v>
      </c>
      <c r="CB168" s="13">
        <v>0</v>
      </c>
      <c r="CC168" s="13">
        <v>1145</v>
      </c>
      <c r="CD168" s="13">
        <v>2300</v>
      </c>
    </row>
    <row r="169" spans="1:82" x14ac:dyDescent="0.45">
      <c r="A169" t="s">
        <v>251</v>
      </c>
      <c r="B169" t="s">
        <v>252</v>
      </c>
      <c r="C169" s="13">
        <v>8690</v>
      </c>
      <c r="D169" s="13">
        <v>1241</v>
      </c>
      <c r="E169" s="13">
        <v>14513</v>
      </c>
      <c r="F169" s="13">
        <v>1382</v>
      </c>
      <c r="G169" s="13">
        <f t="shared" si="45"/>
        <v>15895</v>
      </c>
      <c r="H169" s="13">
        <v>1375</v>
      </c>
      <c r="I169" s="13">
        <v>0</v>
      </c>
      <c r="J169" s="13">
        <v>2378</v>
      </c>
      <c r="K169" s="13">
        <v>29579</v>
      </c>
      <c r="L169" s="13">
        <v>163501</v>
      </c>
      <c r="M169" s="23">
        <f t="shared" si="35"/>
        <v>9.2507791682779998E-3</v>
      </c>
      <c r="N169" s="13">
        <v>19565</v>
      </c>
      <c r="O169" s="13">
        <v>52069</v>
      </c>
      <c r="P169" s="13">
        <v>938</v>
      </c>
      <c r="Q169" s="13">
        <v>783</v>
      </c>
      <c r="R169" s="13">
        <v>266435</v>
      </c>
      <c r="S169" s="13">
        <f t="shared" si="46"/>
        <v>23696</v>
      </c>
      <c r="T169" s="23">
        <f t="shared" si="37"/>
        <v>6.7239252105199239E-3</v>
      </c>
      <c r="U169" s="13">
        <f t="shared" si="47"/>
        <v>296014</v>
      </c>
      <c r="V169" s="13">
        <f t="shared" si="48"/>
        <v>272318</v>
      </c>
      <c r="W169" s="23">
        <f t="shared" si="40"/>
        <v>7.8112607470880958E-3</v>
      </c>
      <c r="X169" s="13">
        <f t="shared" si="49"/>
        <v>218528</v>
      </c>
      <c r="Y169" s="23">
        <f t="shared" si="42"/>
        <v>8.085654778268692E-3</v>
      </c>
      <c r="Z169" s="13">
        <v>2327</v>
      </c>
      <c r="AA169" s="13">
        <v>287</v>
      </c>
      <c r="AB169" s="13">
        <v>165</v>
      </c>
      <c r="AC169" s="13">
        <v>3027</v>
      </c>
      <c r="AD169" s="13">
        <v>758</v>
      </c>
      <c r="AE169" s="13">
        <v>975</v>
      </c>
      <c r="AF169" s="13">
        <v>262</v>
      </c>
      <c r="AG169" s="13">
        <v>0</v>
      </c>
      <c r="AH169" s="13">
        <f t="shared" si="50"/>
        <v>7801</v>
      </c>
      <c r="AI169" s="23">
        <f t="shared" si="44"/>
        <v>4.5374489311606004E-3</v>
      </c>
      <c r="AJ169" s="13">
        <v>946</v>
      </c>
      <c r="AK169" s="13">
        <v>8747</v>
      </c>
      <c r="AL169" s="13">
        <v>2045</v>
      </c>
      <c r="AM169" s="13">
        <v>115</v>
      </c>
      <c r="AN169" s="13">
        <v>4000</v>
      </c>
      <c r="AO169" s="13">
        <v>0</v>
      </c>
      <c r="AP169" s="13">
        <v>444</v>
      </c>
      <c r="AQ169" s="13">
        <v>216</v>
      </c>
      <c r="AR169" s="13">
        <v>15567</v>
      </c>
      <c r="AS169" s="13">
        <v>3059</v>
      </c>
      <c r="AT169" s="13">
        <v>22</v>
      </c>
      <c r="AU169" s="13">
        <v>52</v>
      </c>
      <c r="AV169" s="13">
        <v>107</v>
      </c>
      <c r="AW169" s="13">
        <v>3240</v>
      </c>
      <c r="AX169" s="13">
        <v>471</v>
      </c>
      <c r="AY169" s="13">
        <v>174</v>
      </c>
      <c r="AZ169" s="13">
        <v>113</v>
      </c>
      <c r="BA169" s="13">
        <v>758</v>
      </c>
      <c r="BB169" s="13"/>
      <c r="BC169" s="13">
        <v>1365</v>
      </c>
      <c r="BD169" s="13"/>
      <c r="BE169" s="13">
        <v>254</v>
      </c>
      <c r="BF169" s="13">
        <v>2536</v>
      </c>
      <c r="BG169" s="13">
        <v>4155</v>
      </c>
      <c r="BH169" s="13">
        <v>31911</v>
      </c>
      <c r="BI169" s="13">
        <v>4821</v>
      </c>
      <c r="BJ169" s="13">
        <v>36732</v>
      </c>
      <c r="BK169" s="13"/>
      <c r="BL169" s="13">
        <v>276</v>
      </c>
      <c r="BM169" s="13">
        <v>1065</v>
      </c>
      <c r="BN169" s="13">
        <v>100</v>
      </c>
      <c r="BO169" s="13">
        <v>46</v>
      </c>
      <c r="BP169" s="13">
        <v>9695</v>
      </c>
      <c r="BQ169" s="13">
        <v>52069</v>
      </c>
      <c r="BR169" s="13">
        <v>938</v>
      </c>
      <c r="BS169" s="13"/>
      <c r="BT169" s="13">
        <v>10265</v>
      </c>
      <c r="BU169" s="13">
        <v>8995</v>
      </c>
      <c r="BV169" s="13">
        <v>5</v>
      </c>
      <c r="BW169" s="13">
        <v>0</v>
      </c>
      <c r="BX169" s="13">
        <v>19265</v>
      </c>
      <c r="BY169" s="13">
        <v>5</v>
      </c>
      <c r="BZ169" s="13">
        <v>1515</v>
      </c>
      <c r="CA169" s="13">
        <v>0</v>
      </c>
      <c r="CB169" s="13">
        <v>0</v>
      </c>
      <c r="CC169" s="13">
        <v>1520</v>
      </c>
      <c r="CD169" s="13">
        <v>3590</v>
      </c>
    </row>
    <row r="170" spans="1:82" x14ac:dyDescent="0.45">
      <c r="A170" t="s">
        <v>311</v>
      </c>
      <c r="B170" t="s">
        <v>312</v>
      </c>
      <c r="C170" s="13">
        <v>1814</v>
      </c>
      <c r="D170" s="13">
        <v>5596</v>
      </c>
      <c r="E170" s="13">
        <v>18080</v>
      </c>
      <c r="F170" s="13">
        <v>895</v>
      </c>
      <c r="G170" s="13">
        <f t="shared" si="45"/>
        <v>18975</v>
      </c>
      <c r="H170" s="13">
        <v>0</v>
      </c>
      <c r="I170" s="13">
        <v>0</v>
      </c>
      <c r="J170" s="13">
        <v>33747</v>
      </c>
      <c r="K170" s="13">
        <v>60132</v>
      </c>
      <c r="L170" s="13">
        <v>227406</v>
      </c>
      <c r="M170" s="23">
        <f t="shared" si="35"/>
        <v>1.2866482085989851E-2</v>
      </c>
      <c r="N170" s="13">
        <v>33267</v>
      </c>
      <c r="O170" s="13">
        <v>78140</v>
      </c>
      <c r="P170" s="13">
        <v>4667</v>
      </c>
      <c r="Q170" s="13">
        <v>17190</v>
      </c>
      <c r="R170" s="13">
        <v>420802</v>
      </c>
      <c r="S170" s="13">
        <f t="shared" si="46"/>
        <v>27547</v>
      </c>
      <c r="T170" s="23">
        <f t="shared" si="37"/>
        <v>7.8166765603558553E-3</v>
      </c>
      <c r="U170" s="13">
        <f t="shared" si="47"/>
        <v>480934</v>
      </c>
      <c r="V170" s="13">
        <f t="shared" si="48"/>
        <v>453387</v>
      </c>
      <c r="W170" s="23">
        <f t="shared" si="40"/>
        <v>1.3005104606893523E-2</v>
      </c>
      <c r="X170" s="13">
        <f t="shared" si="49"/>
        <v>353390</v>
      </c>
      <c r="Y170" s="23">
        <f t="shared" si="42"/>
        <v>1.3075622080888367E-2</v>
      </c>
      <c r="Z170" s="13">
        <v>0</v>
      </c>
      <c r="AA170" s="13">
        <v>163</v>
      </c>
      <c r="AB170" s="13">
        <v>213</v>
      </c>
      <c r="AC170" s="13">
        <v>475</v>
      </c>
      <c r="AD170" s="13">
        <v>7152</v>
      </c>
      <c r="AE170" s="13">
        <v>563</v>
      </c>
      <c r="AF170" s="13">
        <v>0</v>
      </c>
      <c r="AG170" s="13">
        <v>6</v>
      </c>
      <c r="AH170" s="13">
        <f t="shared" si="50"/>
        <v>8572</v>
      </c>
      <c r="AI170" s="23">
        <f t="shared" si="44"/>
        <v>4.9859008124482334E-3</v>
      </c>
      <c r="AJ170" s="13">
        <v>1117</v>
      </c>
      <c r="AK170" s="13">
        <v>9689</v>
      </c>
      <c r="AL170" s="13">
        <v>1244</v>
      </c>
      <c r="AM170" s="13">
        <v>689</v>
      </c>
      <c r="AN170" s="13">
        <v>5795</v>
      </c>
      <c r="AO170" s="13">
        <v>0</v>
      </c>
      <c r="AP170" s="13">
        <v>363</v>
      </c>
      <c r="AQ170" s="13">
        <v>205</v>
      </c>
      <c r="AR170" s="13">
        <v>17985</v>
      </c>
      <c r="AS170" s="13">
        <v>8081</v>
      </c>
      <c r="AT170" s="13">
        <v>353</v>
      </c>
      <c r="AU170" s="13">
        <v>394</v>
      </c>
      <c r="AV170" s="13">
        <v>1251</v>
      </c>
      <c r="AW170" s="13">
        <v>10079</v>
      </c>
      <c r="AX170" s="13">
        <v>193</v>
      </c>
      <c r="AY170" s="13">
        <v>365</v>
      </c>
      <c r="AZ170" s="13">
        <v>4645</v>
      </c>
      <c r="BA170" s="13">
        <v>5203</v>
      </c>
      <c r="BB170" s="13"/>
      <c r="BC170" s="13">
        <v>9636</v>
      </c>
      <c r="BD170" s="13"/>
      <c r="BE170" s="13">
        <v>0</v>
      </c>
      <c r="BF170" s="13">
        <v>22821</v>
      </c>
      <c r="BG170" s="13">
        <v>32457</v>
      </c>
      <c r="BH170" s="13">
        <v>37993</v>
      </c>
      <c r="BI170" s="13">
        <v>2974</v>
      </c>
      <c r="BJ170" s="13">
        <v>40967</v>
      </c>
      <c r="BK170" s="13"/>
      <c r="BL170" s="13">
        <v>0</v>
      </c>
      <c r="BM170" s="13">
        <v>0</v>
      </c>
      <c r="BN170" s="13">
        <v>0</v>
      </c>
      <c r="BO170" s="13">
        <v>0</v>
      </c>
      <c r="BP170" s="13">
        <v>4716</v>
      </c>
      <c r="BQ170" s="13">
        <v>78140</v>
      </c>
      <c r="BR170" s="13">
        <v>4667</v>
      </c>
      <c r="BS170" s="13"/>
      <c r="BT170" s="13">
        <v>6335</v>
      </c>
      <c r="BU170" s="13">
        <v>5505</v>
      </c>
      <c r="BV170" s="13">
        <v>10</v>
      </c>
      <c r="BW170" s="13">
        <v>0</v>
      </c>
      <c r="BX170" s="13">
        <v>11850</v>
      </c>
      <c r="BY170" s="13">
        <v>0</v>
      </c>
      <c r="BZ170" s="13">
        <v>1725</v>
      </c>
      <c r="CA170" s="13">
        <v>0</v>
      </c>
      <c r="CB170" s="13">
        <v>0</v>
      </c>
      <c r="CC170" s="13">
        <v>1725</v>
      </c>
      <c r="CD170" s="13">
        <v>4240</v>
      </c>
    </row>
    <row r="171" spans="1:82" x14ac:dyDescent="0.45">
      <c r="A171" t="s">
        <v>179</v>
      </c>
      <c r="B171" t="s">
        <v>180</v>
      </c>
      <c r="C171" s="13">
        <v>3751</v>
      </c>
      <c r="D171" s="13">
        <v>1253</v>
      </c>
      <c r="E171" s="13">
        <v>16096</v>
      </c>
      <c r="F171" s="13">
        <v>0</v>
      </c>
      <c r="G171" s="13">
        <f t="shared" si="45"/>
        <v>16096</v>
      </c>
      <c r="H171" s="13">
        <v>0</v>
      </c>
      <c r="I171" s="13">
        <v>0</v>
      </c>
      <c r="J171" s="13">
        <v>0</v>
      </c>
      <c r="K171" s="13">
        <v>21100</v>
      </c>
      <c r="L171" s="13">
        <v>76700</v>
      </c>
      <c r="M171" s="23">
        <f t="shared" si="35"/>
        <v>4.3396356120569447E-3</v>
      </c>
      <c r="N171" s="13">
        <v>42217</v>
      </c>
      <c r="O171" s="13">
        <v>36359</v>
      </c>
      <c r="P171" s="13">
        <v>140</v>
      </c>
      <c r="Q171" s="13">
        <v>6693</v>
      </c>
      <c r="R171" s="13">
        <v>183209</v>
      </c>
      <c r="S171" s="13">
        <f t="shared" si="46"/>
        <v>28852</v>
      </c>
      <c r="T171" s="23">
        <f t="shared" si="37"/>
        <v>8.1869805103781581E-3</v>
      </c>
      <c r="U171" s="13">
        <f t="shared" si="47"/>
        <v>204309</v>
      </c>
      <c r="V171" s="13">
        <f t="shared" si="48"/>
        <v>175457</v>
      </c>
      <c r="W171" s="23">
        <f t="shared" si="40"/>
        <v>5.0328673716090594E-3</v>
      </c>
      <c r="X171" s="13">
        <f t="shared" si="49"/>
        <v>132265</v>
      </c>
      <c r="Y171" s="23">
        <f t="shared" si="42"/>
        <v>4.8938768910515296E-3</v>
      </c>
      <c r="Z171" s="13">
        <v>1666</v>
      </c>
      <c r="AA171" s="13">
        <v>0</v>
      </c>
      <c r="AB171" s="13">
        <v>1254</v>
      </c>
      <c r="AC171" s="13">
        <v>5313</v>
      </c>
      <c r="AD171" s="13">
        <v>451</v>
      </c>
      <c r="AE171" s="13">
        <v>0</v>
      </c>
      <c r="AF171" s="13">
        <v>68</v>
      </c>
      <c r="AG171" s="13">
        <v>4004</v>
      </c>
      <c r="AH171" s="13">
        <f t="shared" si="50"/>
        <v>12756</v>
      </c>
      <c r="AI171" s="23">
        <f t="shared" si="44"/>
        <v>7.4195229542218461E-3</v>
      </c>
      <c r="AJ171" s="13">
        <v>0</v>
      </c>
      <c r="AK171" s="13">
        <v>12756</v>
      </c>
      <c r="AL171" s="13">
        <v>1010</v>
      </c>
      <c r="AM171" s="13">
        <v>0</v>
      </c>
      <c r="AN171" s="13">
        <v>7985</v>
      </c>
      <c r="AO171" s="13">
        <v>0</v>
      </c>
      <c r="AP171" s="13">
        <v>11203</v>
      </c>
      <c r="AQ171" s="13">
        <v>0</v>
      </c>
      <c r="AR171" s="13">
        <v>32954</v>
      </c>
      <c r="AS171" s="13">
        <v>4247</v>
      </c>
      <c r="AT171" s="13">
        <v>0</v>
      </c>
      <c r="AU171" s="13">
        <v>997</v>
      </c>
      <c r="AV171" s="13">
        <v>0</v>
      </c>
      <c r="AW171" s="13">
        <v>5244</v>
      </c>
      <c r="AX171" s="13">
        <v>1271</v>
      </c>
      <c r="AY171" s="13">
        <v>2748</v>
      </c>
      <c r="AZ171" s="13">
        <v>0</v>
      </c>
      <c r="BA171" s="13">
        <v>4019</v>
      </c>
      <c r="BB171" s="13"/>
      <c r="BC171" s="13">
        <v>0</v>
      </c>
      <c r="BD171" s="13"/>
      <c r="BE171" s="13">
        <v>0</v>
      </c>
      <c r="BF171" s="13">
        <v>0</v>
      </c>
      <c r="BG171" s="13">
        <v>0</v>
      </c>
      <c r="BH171" s="13">
        <v>9837</v>
      </c>
      <c r="BI171" s="13">
        <v>2737</v>
      </c>
      <c r="BJ171" s="13">
        <v>12574</v>
      </c>
      <c r="BK171" s="13"/>
      <c r="BL171" s="13">
        <v>0</v>
      </c>
      <c r="BM171" s="13">
        <v>0</v>
      </c>
      <c r="BN171" s="13">
        <v>0</v>
      </c>
      <c r="BO171" s="13">
        <v>635</v>
      </c>
      <c r="BP171" s="13">
        <v>23150</v>
      </c>
      <c r="BQ171" s="13">
        <v>36359</v>
      </c>
      <c r="BR171" s="13">
        <v>140</v>
      </c>
      <c r="BS171" s="13"/>
      <c r="BT171" s="13">
        <v>1180</v>
      </c>
      <c r="BU171" s="13">
        <v>3305</v>
      </c>
      <c r="BV171" s="13">
        <v>0</v>
      </c>
      <c r="BW171" s="13">
        <v>0</v>
      </c>
      <c r="BX171" s="13">
        <v>4490</v>
      </c>
      <c r="BY171" s="13">
        <v>0</v>
      </c>
      <c r="BZ171" s="13">
        <v>670</v>
      </c>
      <c r="CA171" s="13">
        <v>10</v>
      </c>
      <c r="CB171" s="13">
        <v>0</v>
      </c>
      <c r="CC171" s="13">
        <v>680</v>
      </c>
      <c r="CD171" s="13">
        <v>1530</v>
      </c>
    </row>
    <row r="172" spans="1:82" x14ac:dyDescent="0.45">
      <c r="A172" t="s">
        <v>471</v>
      </c>
      <c r="B172" t="s">
        <v>472</v>
      </c>
      <c r="C172" s="13">
        <v>8105</v>
      </c>
      <c r="D172" s="13">
        <v>3714</v>
      </c>
      <c r="E172" s="13">
        <v>14454</v>
      </c>
      <c r="F172" s="13">
        <v>0</v>
      </c>
      <c r="G172" s="13">
        <f t="shared" si="45"/>
        <v>14454</v>
      </c>
      <c r="H172" s="13">
        <v>0</v>
      </c>
      <c r="I172" s="13">
        <v>3329</v>
      </c>
      <c r="J172" s="13">
        <v>2879</v>
      </c>
      <c r="K172" s="13">
        <v>32481</v>
      </c>
      <c r="L172" s="13">
        <v>191456</v>
      </c>
      <c r="M172" s="23">
        <f t="shared" si="35"/>
        <v>1.0832454703285194E-2</v>
      </c>
      <c r="N172" s="13">
        <v>38033</v>
      </c>
      <c r="O172" s="13">
        <v>56199</v>
      </c>
      <c r="P172" s="13">
        <v>2386</v>
      </c>
      <c r="Q172" s="13">
        <v>3095</v>
      </c>
      <c r="R172" s="13">
        <v>323650</v>
      </c>
      <c r="S172" s="13">
        <f t="shared" si="46"/>
        <v>29125</v>
      </c>
      <c r="T172" s="23">
        <f t="shared" si="37"/>
        <v>8.264446394175928E-3</v>
      </c>
      <c r="U172" s="13">
        <f t="shared" si="47"/>
        <v>356131</v>
      </c>
      <c r="V172" s="13">
        <f t="shared" si="48"/>
        <v>327006</v>
      </c>
      <c r="W172" s="23">
        <f t="shared" si="40"/>
        <v>9.3799496612867669E-3</v>
      </c>
      <c r="X172" s="13">
        <f t="shared" si="49"/>
        <v>265326</v>
      </c>
      <c r="Y172" s="23">
        <f t="shared" si="42"/>
        <v>9.8172062147592956E-3</v>
      </c>
      <c r="Z172" s="13">
        <v>2485</v>
      </c>
      <c r="AA172" s="13">
        <v>1887</v>
      </c>
      <c r="AB172" s="13">
        <v>851</v>
      </c>
      <c r="AC172" s="13">
        <v>4288</v>
      </c>
      <c r="AD172" s="13">
        <v>1715</v>
      </c>
      <c r="AE172" s="13">
        <v>1174</v>
      </c>
      <c r="AF172" s="13">
        <v>2250</v>
      </c>
      <c r="AG172" s="13">
        <v>21</v>
      </c>
      <c r="AH172" s="13">
        <f t="shared" si="50"/>
        <v>14671</v>
      </c>
      <c r="AI172" s="23">
        <f t="shared" si="44"/>
        <v>8.5333820367974843E-3</v>
      </c>
      <c r="AJ172" s="13">
        <v>1610</v>
      </c>
      <c r="AK172" s="13">
        <v>16281</v>
      </c>
      <c r="AL172" s="13">
        <v>7467</v>
      </c>
      <c r="AM172" s="13">
        <v>1030</v>
      </c>
      <c r="AN172" s="13">
        <v>4006</v>
      </c>
      <c r="AO172" s="13">
        <v>0</v>
      </c>
      <c r="AP172" s="13">
        <v>815</v>
      </c>
      <c r="AQ172" s="13">
        <v>65</v>
      </c>
      <c r="AR172" s="13">
        <v>29664</v>
      </c>
      <c r="AS172" s="13">
        <v>6388</v>
      </c>
      <c r="AT172" s="13">
        <v>161</v>
      </c>
      <c r="AU172" s="13">
        <v>512</v>
      </c>
      <c r="AV172" s="13">
        <v>103</v>
      </c>
      <c r="AW172" s="13">
        <v>7164</v>
      </c>
      <c r="AX172" s="13">
        <v>188</v>
      </c>
      <c r="AY172" s="13">
        <v>375</v>
      </c>
      <c r="AZ172" s="13">
        <v>642</v>
      </c>
      <c r="BA172" s="13">
        <v>1205</v>
      </c>
      <c r="BB172" s="13"/>
      <c r="BC172" s="13">
        <v>158</v>
      </c>
      <c r="BD172" s="13"/>
      <c r="BE172" s="13">
        <v>12</v>
      </c>
      <c r="BF172" s="13">
        <v>4668</v>
      </c>
      <c r="BG172" s="13">
        <v>4838</v>
      </c>
      <c r="BH172" s="13">
        <v>35584</v>
      </c>
      <c r="BI172" s="13">
        <v>5096</v>
      </c>
      <c r="BJ172" s="13">
        <v>40680</v>
      </c>
      <c r="BK172" s="13"/>
      <c r="BL172" s="13">
        <v>4784</v>
      </c>
      <c r="BM172" s="13">
        <v>0</v>
      </c>
      <c r="BN172" s="13">
        <v>0</v>
      </c>
      <c r="BO172" s="13">
        <v>66</v>
      </c>
      <c r="BP172" s="13">
        <v>5831</v>
      </c>
      <c r="BQ172" s="13">
        <v>56199</v>
      </c>
      <c r="BR172" s="13">
        <v>2386</v>
      </c>
      <c r="BS172" s="13"/>
      <c r="BT172" s="13">
        <v>10610</v>
      </c>
      <c r="BU172" s="13">
        <v>8535</v>
      </c>
      <c r="BV172" s="13">
        <v>10</v>
      </c>
      <c r="BW172" s="13">
        <v>0</v>
      </c>
      <c r="BX172" s="13">
        <v>19155</v>
      </c>
      <c r="BY172" s="13">
        <v>0</v>
      </c>
      <c r="BZ172" s="13">
        <v>1995</v>
      </c>
      <c r="CA172" s="13">
        <v>5</v>
      </c>
      <c r="CB172" s="13">
        <v>0</v>
      </c>
      <c r="CC172" s="13">
        <v>2000</v>
      </c>
      <c r="CD172" s="13">
        <v>3320</v>
      </c>
    </row>
    <row r="173" spans="1:82" x14ac:dyDescent="0.45">
      <c r="A173" t="s">
        <v>201</v>
      </c>
      <c r="B173" t="s">
        <v>202</v>
      </c>
      <c r="C173" s="13">
        <v>5971</v>
      </c>
      <c r="D173" s="13">
        <v>7057</v>
      </c>
      <c r="E173" s="13">
        <v>8443</v>
      </c>
      <c r="F173" s="13">
        <v>0</v>
      </c>
      <c r="G173" s="13">
        <f t="shared" si="45"/>
        <v>8443</v>
      </c>
      <c r="H173" s="13">
        <v>0</v>
      </c>
      <c r="I173" s="13">
        <v>0</v>
      </c>
      <c r="J173" s="13">
        <v>2361</v>
      </c>
      <c r="K173" s="13">
        <v>23832</v>
      </c>
      <c r="L173" s="13">
        <v>135723</v>
      </c>
      <c r="M173" s="23">
        <f t="shared" si="35"/>
        <v>7.6791181769909353E-3</v>
      </c>
      <c r="N173" s="13">
        <v>30901</v>
      </c>
      <c r="O173" s="13">
        <v>55272</v>
      </c>
      <c r="P173" s="13">
        <v>808</v>
      </c>
      <c r="Q173" s="13">
        <v>59</v>
      </c>
      <c r="R173" s="13">
        <v>246595</v>
      </c>
      <c r="S173" s="13">
        <f t="shared" si="46"/>
        <v>29398</v>
      </c>
      <c r="T173" s="23">
        <f t="shared" si="37"/>
        <v>8.3419122779736961E-3</v>
      </c>
      <c r="U173" s="13">
        <f t="shared" si="47"/>
        <v>270427</v>
      </c>
      <c r="V173" s="13">
        <f t="shared" si="48"/>
        <v>241029</v>
      </c>
      <c r="W173" s="23">
        <f t="shared" si="40"/>
        <v>6.9137565882897807E-3</v>
      </c>
      <c r="X173" s="13">
        <f t="shared" si="49"/>
        <v>184890</v>
      </c>
      <c r="Y173" s="23">
        <f t="shared" si="42"/>
        <v>6.8410304947379673E-3</v>
      </c>
      <c r="Z173" s="13">
        <v>763</v>
      </c>
      <c r="AA173" s="13">
        <v>63</v>
      </c>
      <c r="AB173" s="13">
        <v>1111</v>
      </c>
      <c r="AC173" s="13">
        <v>1592</v>
      </c>
      <c r="AD173" s="13">
        <v>17207</v>
      </c>
      <c r="AE173" s="13">
        <v>201</v>
      </c>
      <c r="AF173" s="13">
        <v>18</v>
      </c>
      <c r="AG173" s="13">
        <v>0</v>
      </c>
      <c r="AH173" s="13">
        <f t="shared" si="50"/>
        <v>20955</v>
      </c>
      <c r="AI173" s="23">
        <f t="shared" si="44"/>
        <v>1.2188468446669707E-2</v>
      </c>
      <c r="AJ173" s="13">
        <v>847</v>
      </c>
      <c r="AK173" s="13">
        <v>21802</v>
      </c>
      <c r="AL173" s="13">
        <v>1275</v>
      </c>
      <c r="AM173" s="13">
        <v>68</v>
      </c>
      <c r="AN173" s="13">
        <v>2374</v>
      </c>
      <c r="AO173" s="13">
        <v>0</v>
      </c>
      <c r="AP173" s="13">
        <v>986</v>
      </c>
      <c r="AQ173" s="13">
        <v>181</v>
      </c>
      <c r="AR173" s="13">
        <v>26686</v>
      </c>
      <c r="AS173" s="13">
        <v>2926</v>
      </c>
      <c r="AT173" s="13">
        <v>40</v>
      </c>
      <c r="AU173" s="13">
        <v>58</v>
      </c>
      <c r="AV173" s="13">
        <v>233</v>
      </c>
      <c r="AW173" s="13">
        <v>3257</v>
      </c>
      <c r="AX173" s="13">
        <v>120</v>
      </c>
      <c r="AY173" s="13">
        <v>12</v>
      </c>
      <c r="AZ173" s="13">
        <v>826</v>
      </c>
      <c r="BA173" s="13">
        <v>958</v>
      </c>
      <c r="BB173" s="13"/>
      <c r="BC173" s="13">
        <v>775</v>
      </c>
      <c r="BD173" s="13"/>
      <c r="BE173" s="13">
        <v>0</v>
      </c>
      <c r="BF173" s="13">
        <v>3010</v>
      </c>
      <c r="BG173" s="13">
        <v>3785</v>
      </c>
      <c r="BH173" s="13">
        <v>33119</v>
      </c>
      <c r="BI173" s="13">
        <v>6175</v>
      </c>
      <c r="BJ173" s="13">
        <v>39294</v>
      </c>
      <c r="BK173" s="13"/>
      <c r="BL173" s="13">
        <v>0</v>
      </c>
      <c r="BM173" s="13">
        <v>0</v>
      </c>
      <c r="BN173" s="13">
        <v>0</v>
      </c>
      <c r="BO173" s="13">
        <v>0</v>
      </c>
      <c r="BP173" s="13">
        <v>12193</v>
      </c>
      <c r="BQ173" s="13">
        <v>55272</v>
      </c>
      <c r="BR173" s="13">
        <v>808</v>
      </c>
      <c r="BS173" s="13"/>
      <c r="BT173" s="13">
        <v>8520</v>
      </c>
      <c r="BU173" s="13">
        <v>7065</v>
      </c>
      <c r="BV173" s="13">
        <v>10</v>
      </c>
      <c r="BW173" s="13">
        <v>0</v>
      </c>
      <c r="BX173" s="13">
        <v>15600</v>
      </c>
      <c r="BY173" s="13">
        <v>0</v>
      </c>
      <c r="BZ173" s="13">
        <v>1310</v>
      </c>
      <c r="CA173" s="13">
        <v>5</v>
      </c>
      <c r="CB173" s="13">
        <v>0</v>
      </c>
      <c r="CC173" s="13">
        <v>1320</v>
      </c>
      <c r="CD173" s="13">
        <v>2845</v>
      </c>
    </row>
    <row r="174" spans="1:82" x14ac:dyDescent="0.45">
      <c r="A174" t="s">
        <v>469</v>
      </c>
      <c r="B174" t="s">
        <v>470</v>
      </c>
      <c r="C174" s="13">
        <v>12375</v>
      </c>
      <c r="D174" s="13">
        <v>4709</v>
      </c>
      <c r="E174" s="13">
        <v>15065</v>
      </c>
      <c r="F174" s="13">
        <v>0</v>
      </c>
      <c r="G174" s="13">
        <f t="shared" si="45"/>
        <v>15065</v>
      </c>
      <c r="H174" s="13">
        <v>0</v>
      </c>
      <c r="I174" s="13">
        <v>0</v>
      </c>
      <c r="J174" s="13">
        <v>2999</v>
      </c>
      <c r="K174" s="13">
        <v>35148</v>
      </c>
      <c r="L174" s="13">
        <v>162741</v>
      </c>
      <c r="M174" s="23">
        <f t="shared" si="35"/>
        <v>9.2077788675587902E-3</v>
      </c>
      <c r="N174" s="13">
        <v>46600</v>
      </c>
      <c r="O174" s="13">
        <v>57539</v>
      </c>
      <c r="P174" s="13">
        <v>11883</v>
      </c>
      <c r="Q174" s="13">
        <v>1364</v>
      </c>
      <c r="R174" s="13">
        <v>315275</v>
      </c>
      <c r="S174" s="13">
        <f t="shared" si="46"/>
        <v>32579</v>
      </c>
      <c r="T174" s="23">
        <f t="shared" si="37"/>
        <v>9.2445458910165677E-3</v>
      </c>
      <c r="U174" s="13">
        <f t="shared" si="47"/>
        <v>350423</v>
      </c>
      <c r="V174" s="13">
        <f t="shared" si="48"/>
        <v>317844</v>
      </c>
      <c r="W174" s="23">
        <f t="shared" si="40"/>
        <v>9.1171437837288347E-3</v>
      </c>
      <c r="X174" s="13">
        <f t="shared" si="49"/>
        <v>247058</v>
      </c>
      <c r="Y174" s="23">
        <f t="shared" si="42"/>
        <v>9.1412802854073921E-3</v>
      </c>
      <c r="Z174" s="13">
        <v>1203</v>
      </c>
      <c r="AA174" s="13">
        <v>1346</v>
      </c>
      <c r="AB174" s="13">
        <v>518</v>
      </c>
      <c r="AC174" s="13">
        <v>10921</v>
      </c>
      <c r="AD174" s="13">
        <v>1612</v>
      </c>
      <c r="AE174" s="13">
        <v>900</v>
      </c>
      <c r="AF174" s="13">
        <v>1014</v>
      </c>
      <c r="AG174" s="13">
        <v>0</v>
      </c>
      <c r="AH174" s="13">
        <f t="shared" si="50"/>
        <v>17514</v>
      </c>
      <c r="AI174" s="23">
        <f t="shared" si="44"/>
        <v>1.0187011995942413E-2</v>
      </c>
      <c r="AJ174" s="13">
        <v>591</v>
      </c>
      <c r="AK174" s="13">
        <v>18105</v>
      </c>
      <c r="AL174" s="13">
        <v>1778</v>
      </c>
      <c r="AM174" s="13">
        <v>424</v>
      </c>
      <c r="AN174" s="13">
        <v>8779</v>
      </c>
      <c r="AO174" s="13">
        <v>0</v>
      </c>
      <c r="AP174" s="13">
        <v>3000</v>
      </c>
      <c r="AQ174" s="13">
        <v>296</v>
      </c>
      <c r="AR174" s="13">
        <v>32382</v>
      </c>
      <c r="AS174" s="13">
        <v>7448</v>
      </c>
      <c r="AT174" s="13">
        <v>0</v>
      </c>
      <c r="AU174" s="13">
        <v>3973</v>
      </c>
      <c r="AV174" s="13">
        <v>320</v>
      </c>
      <c r="AW174" s="13">
        <v>11741</v>
      </c>
      <c r="AX174" s="13">
        <v>571</v>
      </c>
      <c r="AY174" s="13">
        <v>1533</v>
      </c>
      <c r="AZ174" s="13">
        <v>373</v>
      </c>
      <c r="BA174" s="13">
        <v>2477</v>
      </c>
      <c r="BB174" s="13"/>
      <c r="BC174" s="13">
        <v>310</v>
      </c>
      <c r="BD174" s="13"/>
      <c r="BE174" s="13">
        <v>0</v>
      </c>
      <c r="BF174" s="13">
        <v>3097</v>
      </c>
      <c r="BG174" s="13">
        <v>3407</v>
      </c>
      <c r="BH174" s="13">
        <v>32280</v>
      </c>
      <c r="BI174" s="13">
        <v>4848</v>
      </c>
      <c r="BJ174" s="13">
        <v>37128</v>
      </c>
      <c r="BK174" s="13"/>
      <c r="BL174" s="13">
        <v>0</v>
      </c>
      <c r="BM174" s="13">
        <v>0</v>
      </c>
      <c r="BN174" s="13">
        <v>329</v>
      </c>
      <c r="BO174" s="13">
        <v>621</v>
      </c>
      <c r="BP174" s="13">
        <v>16054</v>
      </c>
      <c r="BQ174" s="13">
        <v>57539</v>
      </c>
      <c r="BR174" s="13">
        <v>11883</v>
      </c>
      <c r="BS174" s="13"/>
      <c r="BT174" s="13">
        <v>9150</v>
      </c>
      <c r="BU174" s="13">
        <v>7660</v>
      </c>
      <c r="BV174" s="13">
        <v>5</v>
      </c>
      <c r="BW174" s="13">
        <v>0</v>
      </c>
      <c r="BX174" s="13">
        <v>16815</v>
      </c>
      <c r="BY174" s="13">
        <v>10</v>
      </c>
      <c r="BZ174" s="13">
        <v>1455</v>
      </c>
      <c r="CA174" s="13">
        <v>5</v>
      </c>
      <c r="CB174" s="13">
        <v>0</v>
      </c>
      <c r="CC174" s="13">
        <v>1470</v>
      </c>
      <c r="CD174" s="13">
        <v>3295</v>
      </c>
    </row>
    <row r="175" spans="1:82" x14ac:dyDescent="0.45">
      <c r="A175" t="s">
        <v>411</v>
      </c>
      <c r="B175" t="s">
        <v>412</v>
      </c>
      <c r="C175" s="13">
        <v>5597</v>
      </c>
      <c r="D175" s="13">
        <v>2474</v>
      </c>
      <c r="E175" s="13">
        <v>17426</v>
      </c>
      <c r="F175" s="13">
        <v>3238</v>
      </c>
      <c r="G175" s="13">
        <f t="shared" si="45"/>
        <v>20664</v>
      </c>
      <c r="H175" s="13">
        <v>0</v>
      </c>
      <c r="I175" s="13">
        <v>0</v>
      </c>
      <c r="J175" s="13">
        <v>1802</v>
      </c>
      <c r="K175" s="13">
        <v>30537</v>
      </c>
      <c r="L175" s="13">
        <v>183632</v>
      </c>
      <c r="M175" s="23">
        <f t="shared" si="35"/>
        <v>1.0389777923249556E-2</v>
      </c>
      <c r="N175" s="13">
        <v>39389</v>
      </c>
      <c r="O175" s="13">
        <v>54584</v>
      </c>
      <c r="P175" s="13">
        <v>5974</v>
      </c>
      <c r="Q175" s="13">
        <v>7499</v>
      </c>
      <c r="R175" s="13">
        <v>321615</v>
      </c>
      <c r="S175" s="13">
        <f t="shared" si="46"/>
        <v>38017</v>
      </c>
      <c r="T175" s="23">
        <f t="shared" si="37"/>
        <v>1.0787620895017553E-2</v>
      </c>
      <c r="U175" s="13">
        <f t="shared" si="47"/>
        <v>352152</v>
      </c>
      <c r="V175" s="13">
        <f t="shared" si="48"/>
        <v>314135</v>
      </c>
      <c r="W175" s="23">
        <f t="shared" si="40"/>
        <v>9.0107535850972725E-3</v>
      </c>
      <c r="X175" s="13">
        <f t="shared" si="49"/>
        <v>246078</v>
      </c>
      <c r="Y175" s="23">
        <f t="shared" si="42"/>
        <v>9.1050197527401677E-3</v>
      </c>
      <c r="Z175" s="13">
        <v>3172</v>
      </c>
      <c r="AA175" s="13">
        <v>624</v>
      </c>
      <c r="AB175" s="13">
        <v>8791</v>
      </c>
      <c r="AC175" s="13">
        <v>2524</v>
      </c>
      <c r="AD175" s="13">
        <v>766</v>
      </c>
      <c r="AE175" s="13">
        <v>1047</v>
      </c>
      <c r="AF175" s="13">
        <v>399</v>
      </c>
      <c r="AG175" s="13">
        <v>30</v>
      </c>
      <c r="AH175" s="13">
        <f t="shared" si="50"/>
        <v>17353</v>
      </c>
      <c r="AI175" s="23">
        <f t="shared" si="44"/>
        <v>1.0093366402054852E-2</v>
      </c>
      <c r="AJ175" s="13">
        <v>981</v>
      </c>
      <c r="AK175" s="13">
        <v>18334</v>
      </c>
      <c r="AL175" s="13">
        <v>2596</v>
      </c>
      <c r="AM175" s="13">
        <v>482</v>
      </c>
      <c r="AN175" s="13">
        <v>4548</v>
      </c>
      <c r="AO175" s="13">
        <v>0</v>
      </c>
      <c r="AP175" s="13">
        <v>3684</v>
      </c>
      <c r="AQ175" s="13">
        <v>169</v>
      </c>
      <c r="AR175" s="13">
        <v>29813</v>
      </c>
      <c r="AS175" s="13">
        <v>5214</v>
      </c>
      <c r="AT175" s="13">
        <v>82</v>
      </c>
      <c r="AU175" s="13">
        <v>2061</v>
      </c>
      <c r="AV175" s="13">
        <v>773</v>
      </c>
      <c r="AW175" s="13">
        <v>8130</v>
      </c>
      <c r="AX175" s="13">
        <v>87</v>
      </c>
      <c r="AY175" s="13">
        <v>637</v>
      </c>
      <c r="AZ175" s="13">
        <v>722</v>
      </c>
      <c r="BA175" s="13">
        <v>1446</v>
      </c>
      <c r="BB175" s="13"/>
      <c r="BC175" s="13">
        <v>1864</v>
      </c>
      <c r="BD175" s="13"/>
      <c r="BE175" s="13">
        <v>75</v>
      </c>
      <c r="BF175" s="13">
        <v>18227</v>
      </c>
      <c r="BG175" s="13">
        <v>20166</v>
      </c>
      <c r="BH175" s="13">
        <v>1109</v>
      </c>
      <c r="BI175" s="13">
        <v>9142</v>
      </c>
      <c r="BJ175" s="13">
        <v>10251</v>
      </c>
      <c r="BK175" s="13"/>
      <c r="BL175" s="13">
        <v>98</v>
      </c>
      <c r="BM175" s="13">
        <v>14</v>
      </c>
      <c r="BN175" s="13">
        <v>110</v>
      </c>
      <c r="BO175" s="13">
        <v>32</v>
      </c>
      <c r="BP175" s="13">
        <v>23913</v>
      </c>
      <c r="BQ175" s="13">
        <v>54584</v>
      </c>
      <c r="BR175" s="13">
        <v>5974</v>
      </c>
      <c r="BS175" s="13"/>
      <c r="BT175" s="13">
        <v>9960</v>
      </c>
      <c r="BU175" s="13">
        <v>7835</v>
      </c>
      <c r="BV175" s="13">
        <v>10</v>
      </c>
      <c r="BW175" s="13">
        <v>0</v>
      </c>
      <c r="BX175" s="13">
        <v>17805</v>
      </c>
      <c r="BY175" s="13">
        <v>20</v>
      </c>
      <c r="BZ175" s="13">
        <v>1905</v>
      </c>
      <c r="CA175" s="13">
        <v>0</v>
      </c>
      <c r="CB175" s="13">
        <v>0</v>
      </c>
      <c r="CC175" s="13">
        <v>1925</v>
      </c>
      <c r="CD175" s="13">
        <v>4195</v>
      </c>
    </row>
    <row r="176" spans="1:82" x14ac:dyDescent="0.45">
      <c r="A176" t="s">
        <v>101</v>
      </c>
      <c r="B176" t="s">
        <v>102</v>
      </c>
      <c r="C176" s="13">
        <v>8498</v>
      </c>
      <c r="D176" s="13">
        <v>2530</v>
      </c>
      <c r="E176" s="13">
        <v>17456</v>
      </c>
      <c r="F176" s="13">
        <v>3370</v>
      </c>
      <c r="G176" s="13">
        <f t="shared" si="45"/>
        <v>20826</v>
      </c>
      <c r="H176" s="13">
        <v>102</v>
      </c>
      <c r="I176" s="13">
        <v>0</v>
      </c>
      <c r="J176" s="13">
        <v>3013</v>
      </c>
      <c r="K176" s="13">
        <v>34969</v>
      </c>
      <c r="L176" s="13">
        <v>169757</v>
      </c>
      <c r="M176" s="23">
        <f t="shared" si="35"/>
        <v>9.6047395384087457E-3</v>
      </c>
      <c r="N176" s="13">
        <v>39642</v>
      </c>
      <c r="O176" s="13">
        <v>52967</v>
      </c>
      <c r="P176" s="13">
        <v>3231</v>
      </c>
      <c r="Q176" s="13">
        <v>9178</v>
      </c>
      <c r="R176" s="13">
        <v>309744</v>
      </c>
      <c r="S176" s="13">
        <f t="shared" si="46"/>
        <v>38905</v>
      </c>
      <c r="T176" s="23">
        <f t="shared" si="37"/>
        <v>1.1039597835722385E-2</v>
      </c>
      <c r="U176" s="13">
        <f t="shared" si="47"/>
        <v>344713</v>
      </c>
      <c r="V176" s="13">
        <f t="shared" si="48"/>
        <v>305808</v>
      </c>
      <c r="W176" s="23">
        <f t="shared" si="40"/>
        <v>8.7718991272905805E-3</v>
      </c>
      <c r="X176" s="13">
        <f t="shared" si="49"/>
        <v>240432</v>
      </c>
      <c r="Y176" s="23">
        <f t="shared" si="42"/>
        <v>8.8961146839247069E-3</v>
      </c>
      <c r="Z176" s="13">
        <v>1442</v>
      </c>
      <c r="AA176" s="13">
        <v>1360</v>
      </c>
      <c r="AB176" s="13">
        <v>421</v>
      </c>
      <c r="AC176" s="13">
        <v>13160</v>
      </c>
      <c r="AD176" s="13">
        <v>1456</v>
      </c>
      <c r="AE176" s="13">
        <v>94</v>
      </c>
      <c r="AF176" s="13">
        <v>146</v>
      </c>
      <c r="AG176" s="13">
        <v>0</v>
      </c>
      <c r="AH176" s="13">
        <f t="shared" si="50"/>
        <v>18079</v>
      </c>
      <c r="AI176" s="23">
        <f t="shared" si="44"/>
        <v>1.0515644049026086E-2</v>
      </c>
      <c r="AJ176" s="13">
        <v>2495</v>
      </c>
      <c r="AK176" s="13">
        <v>20574</v>
      </c>
      <c r="AL176" s="13">
        <v>2120</v>
      </c>
      <c r="AM176" s="13">
        <v>231</v>
      </c>
      <c r="AN176" s="13">
        <v>4481</v>
      </c>
      <c r="AO176" s="13">
        <v>0</v>
      </c>
      <c r="AP176" s="13">
        <v>3659</v>
      </c>
      <c r="AQ176" s="13">
        <v>312</v>
      </c>
      <c r="AR176" s="13">
        <v>31377</v>
      </c>
      <c r="AS176" s="13">
        <v>5684</v>
      </c>
      <c r="AT176" s="13">
        <v>35</v>
      </c>
      <c r="AU176" s="13">
        <v>145</v>
      </c>
      <c r="AV176" s="13">
        <v>39</v>
      </c>
      <c r="AW176" s="13">
        <v>5903</v>
      </c>
      <c r="AX176" s="13">
        <v>965</v>
      </c>
      <c r="AY176" s="13">
        <v>495</v>
      </c>
      <c r="AZ176" s="13">
        <v>902</v>
      </c>
      <c r="BA176" s="13">
        <v>2362</v>
      </c>
      <c r="BB176" s="13"/>
      <c r="BC176" s="13">
        <v>355</v>
      </c>
      <c r="BD176" s="13"/>
      <c r="BE176" s="13">
        <v>253</v>
      </c>
      <c r="BF176" s="13">
        <v>7304</v>
      </c>
      <c r="BG176" s="13">
        <v>7912</v>
      </c>
      <c r="BH176" s="13">
        <v>27952</v>
      </c>
      <c r="BI176" s="13">
        <v>6703</v>
      </c>
      <c r="BJ176" s="13">
        <v>34655</v>
      </c>
      <c r="BK176" s="13"/>
      <c r="BL176" s="13">
        <v>171</v>
      </c>
      <c r="BM176" s="13">
        <v>0</v>
      </c>
      <c r="BN176" s="13">
        <v>191</v>
      </c>
      <c r="BO176" s="13">
        <v>141</v>
      </c>
      <c r="BP176" s="13">
        <v>9897</v>
      </c>
      <c r="BQ176" s="13">
        <v>52967</v>
      </c>
      <c r="BR176" s="13">
        <v>3231</v>
      </c>
      <c r="BS176" s="13"/>
      <c r="BT176" s="13">
        <v>8540</v>
      </c>
      <c r="BU176" s="13">
        <v>9515</v>
      </c>
      <c r="BV176" s="13">
        <v>10</v>
      </c>
      <c r="BW176" s="13">
        <v>0</v>
      </c>
      <c r="BX176" s="13">
        <v>18065</v>
      </c>
      <c r="BY176" s="13">
        <v>0</v>
      </c>
      <c r="BZ176" s="13">
        <v>1465</v>
      </c>
      <c r="CA176" s="13">
        <v>0</v>
      </c>
      <c r="CB176" s="13">
        <v>0</v>
      </c>
      <c r="CC176" s="13">
        <v>1465</v>
      </c>
      <c r="CD176" s="13">
        <v>3595</v>
      </c>
    </row>
    <row r="177" spans="1:82" x14ac:dyDescent="0.45">
      <c r="A177" t="s">
        <v>327</v>
      </c>
      <c r="B177" t="s">
        <v>328</v>
      </c>
      <c r="C177" s="13">
        <v>8726</v>
      </c>
      <c r="D177" s="13">
        <v>839</v>
      </c>
      <c r="E177" s="13">
        <v>17818</v>
      </c>
      <c r="F177" s="13">
        <v>5096</v>
      </c>
      <c r="G177" s="13">
        <f t="shared" si="45"/>
        <v>22914</v>
      </c>
      <c r="H177" s="13">
        <v>697</v>
      </c>
      <c r="I177" s="13">
        <v>0</v>
      </c>
      <c r="J177" s="13">
        <v>2900</v>
      </c>
      <c r="K177" s="13">
        <v>36076</v>
      </c>
      <c r="L177" s="13">
        <v>163832</v>
      </c>
      <c r="M177" s="23">
        <f t="shared" si="35"/>
        <v>9.2695069308280746E-3</v>
      </c>
      <c r="N177" s="13">
        <v>38927</v>
      </c>
      <c r="O177" s="13">
        <v>70473</v>
      </c>
      <c r="P177" s="13">
        <v>621</v>
      </c>
      <c r="Q177" s="13">
        <v>1887</v>
      </c>
      <c r="R177" s="13">
        <v>311816</v>
      </c>
      <c r="S177" s="13">
        <f t="shared" si="46"/>
        <v>39055</v>
      </c>
      <c r="T177" s="23">
        <f t="shared" si="37"/>
        <v>1.1082161508138741E-2</v>
      </c>
      <c r="U177" s="13">
        <f t="shared" si="47"/>
        <v>347892</v>
      </c>
      <c r="V177" s="13">
        <f t="shared" si="48"/>
        <v>308837</v>
      </c>
      <c r="W177" s="23">
        <f t="shared" si="40"/>
        <v>8.8587839781007725E-3</v>
      </c>
      <c r="X177" s="13">
        <f t="shared" si="49"/>
        <v>235856</v>
      </c>
      <c r="Y177" s="23">
        <f t="shared" si="42"/>
        <v>8.7268001966948894E-3</v>
      </c>
      <c r="Z177" s="13">
        <v>122</v>
      </c>
      <c r="AA177" s="13">
        <v>427</v>
      </c>
      <c r="AB177" s="13">
        <v>1041</v>
      </c>
      <c r="AC177" s="13">
        <v>12558</v>
      </c>
      <c r="AD177" s="13">
        <v>1187</v>
      </c>
      <c r="AE177" s="13">
        <v>411</v>
      </c>
      <c r="AF177" s="13">
        <v>395</v>
      </c>
      <c r="AG177" s="13">
        <v>0</v>
      </c>
      <c r="AH177" s="13">
        <f t="shared" si="50"/>
        <v>16141</v>
      </c>
      <c r="AI177" s="23">
        <f t="shared" si="44"/>
        <v>9.3884070244665118E-3</v>
      </c>
      <c r="AJ177" s="13">
        <v>700</v>
      </c>
      <c r="AK177" s="13">
        <v>16841</v>
      </c>
      <c r="AL177" s="13">
        <v>438</v>
      </c>
      <c r="AM177" s="13">
        <v>2354</v>
      </c>
      <c r="AN177" s="13">
        <v>10575</v>
      </c>
      <c r="AO177" s="13">
        <v>0</v>
      </c>
      <c r="AP177" s="13">
        <v>4173</v>
      </c>
      <c r="AQ177" s="13">
        <v>234</v>
      </c>
      <c r="AR177" s="13">
        <v>34615</v>
      </c>
      <c r="AS177" s="13">
        <v>2514</v>
      </c>
      <c r="AT177" s="13">
        <v>68</v>
      </c>
      <c r="AU177" s="13">
        <v>343</v>
      </c>
      <c r="AV177" s="13">
        <v>172</v>
      </c>
      <c r="AW177" s="13">
        <v>3097</v>
      </c>
      <c r="AX177" s="13">
        <v>34</v>
      </c>
      <c r="AY177" s="13">
        <v>585</v>
      </c>
      <c r="AZ177" s="13">
        <v>596</v>
      </c>
      <c r="BA177" s="13">
        <v>1215</v>
      </c>
      <c r="BB177" s="13"/>
      <c r="BC177" s="13">
        <v>744</v>
      </c>
      <c r="BD177" s="13"/>
      <c r="BE177" s="13">
        <v>25</v>
      </c>
      <c r="BF177" s="13">
        <v>18052</v>
      </c>
      <c r="BG177" s="13">
        <v>18821</v>
      </c>
      <c r="BH177" s="13">
        <v>35094</v>
      </c>
      <c r="BI177" s="13">
        <v>14505</v>
      </c>
      <c r="BJ177" s="13">
        <v>49599</v>
      </c>
      <c r="BK177" s="13"/>
      <c r="BL177" s="13">
        <v>0</v>
      </c>
      <c r="BM177" s="13">
        <v>473</v>
      </c>
      <c r="BN177" s="13">
        <v>1000</v>
      </c>
      <c r="BO177" s="13">
        <v>580</v>
      </c>
      <c r="BP177" s="13">
        <v>0</v>
      </c>
      <c r="BQ177" s="13">
        <v>70473</v>
      </c>
      <c r="BR177" s="13">
        <v>621</v>
      </c>
      <c r="BS177" s="13"/>
      <c r="BT177" s="13">
        <v>7385</v>
      </c>
      <c r="BU177" s="13">
        <v>10640</v>
      </c>
      <c r="BV177" s="13">
        <v>0</v>
      </c>
      <c r="BW177" s="13">
        <v>0</v>
      </c>
      <c r="BX177" s="13">
        <v>18025</v>
      </c>
      <c r="BY177" s="13">
        <v>0</v>
      </c>
      <c r="BZ177" s="13">
        <v>1595</v>
      </c>
      <c r="CA177" s="13">
        <v>55</v>
      </c>
      <c r="CB177" s="13">
        <v>0</v>
      </c>
      <c r="CC177" s="13">
        <v>1650</v>
      </c>
      <c r="CD177" s="13">
        <v>3765</v>
      </c>
    </row>
    <row r="178" spans="1:82" x14ac:dyDescent="0.45">
      <c r="A178" t="s">
        <v>275</v>
      </c>
      <c r="B178" t="s">
        <v>276</v>
      </c>
      <c r="C178" s="13">
        <v>13867</v>
      </c>
      <c r="D178" s="13">
        <v>1588</v>
      </c>
      <c r="E178" s="13">
        <v>18490</v>
      </c>
      <c r="F178" s="13">
        <v>5359</v>
      </c>
      <c r="G178" s="13">
        <f t="shared" si="45"/>
        <v>23849</v>
      </c>
      <c r="H178" s="13">
        <v>0</v>
      </c>
      <c r="I178" s="13">
        <v>0</v>
      </c>
      <c r="J178" s="13">
        <v>4666</v>
      </c>
      <c r="K178" s="13">
        <v>43970</v>
      </c>
      <c r="L178" s="13">
        <v>168218</v>
      </c>
      <c r="M178" s="23">
        <f t="shared" si="35"/>
        <v>9.5176639294523493E-3</v>
      </c>
      <c r="N178" s="13">
        <v>58085</v>
      </c>
      <c r="O178" s="13">
        <v>58467</v>
      </c>
      <c r="P178" s="13">
        <v>208</v>
      </c>
      <c r="Q178" s="13">
        <v>1977</v>
      </c>
      <c r="R178" s="13">
        <v>330925</v>
      </c>
      <c r="S178" s="13">
        <f t="shared" si="46"/>
        <v>42055</v>
      </c>
      <c r="T178" s="23">
        <f t="shared" si="37"/>
        <v>1.1933434956465877E-2</v>
      </c>
      <c r="U178" s="13">
        <f t="shared" si="47"/>
        <v>374895</v>
      </c>
      <c r="V178" s="13">
        <f t="shared" si="48"/>
        <v>332840</v>
      </c>
      <c r="W178" s="23">
        <f t="shared" si="40"/>
        <v>9.5472940718601112E-3</v>
      </c>
      <c r="X178" s="13">
        <f t="shared" si="49"/>
        <v>272188</v>
      </c>
      <c r="Y178" s="23">
        <f t="shared" si="42"/>
        <v>1.0071103944516945E-2</v>
      </c>
      <c r="Z178" s="13">
        <v>2954</v>
      </c>
      <c r="AA178" s="13">
        <v>5451</v>
      </c>
      <c r="AB178" s="13">
        <v>2617</v>
      </c>
      <c r="AC178" s="13">
        <v>957</v>
      </c>
      <c r="AD178" s="13">
        <v>1400</v>
      </c>
      <c r="AE178" s="13">
        <v>1152</v>
      </c>
      <c r="AF178" s="13">
        <v>3675</v>
      </c>
      <c r="AG178" s="13">
        <v>0</v>
      </c>
      <c r="AH178" s="13">
        <f t="shared" si="50"/>
        <v>18206</v>
      </c>
      <c r="AI178" s="23">
        <f t="shared" si="44"/>
        <v>1.0589513554763478E-2</v>
      </c>
      <c r="AJ178" s="13">
        <v>905</v>
      </c>
      <c r="AK178" s="13">
        <v>19111</v>
      </c>
      <c r="AL178" s="13">
        <v>8447</v>
      </c>
      <c r="AM178" s="13">
        <v>1821</v>
      </c>
      <c r="AN178" s="13">
        <v>14681</v>
      </c>
      <c r="AO178" s="13">
        <v>0</v>
      </c>
      <c r="AP178" s="13">
        <v>4299</v>
      </c>
      <c r="AQ178" s="13">
        <v>350</v>
      </c>
      <c r="AR178" s="13">
        <v>48709</v>
      </c>
      <c r="AS178" s="13">
        <v>4883</v>
      </c>
      <c r="AT178" s="13">
        <v>32</v>
      </c>
      <c r="AU178" s="13">
        <v>1040</v>
      </c>
      <c r="AV178" s="13">
        <v>1576</v>
      </c>
      <c r="AW178" s="13">
        <v>7531</v>
      </c>
      <c r="AX178" s="13">
        <v>159</v>
      </c>
      <c r="AY178" s="13">
        <v>1008</v>
      </c>
      <c r="AZ178" s="13">
        <v>678</v>
      </c>
      <c r="BA178" s="13">
        <v>1845</v>
      </c>
      <c r="BB178" s="13"/>
      <c r="BC178" s="13">
        <v>904</v>
      </c>
      <c r="BD178" s="13"/>
      <c r="BE178" s="13">
        <v>492</v>
      </c>
      <c r="BF178" s="13">
        <v>3532</v>
      </c>
      <c r="BG178" s="13">
        <v>4928</v>
      </c>
      <c r="BH178" s="13">
        <v>26365</v>
      </c>
      <c r="BI178" s="13">
        <v>6800</v>
      </c>
      <c r="BJ178" s="13">
        <v>33165</v>
      </c>
      <c r="BK178" s="13"/>
      <c r="BL178" s="13">
        <v>11843</v>
      </c>
      <c r="BM178" s="13">
        <v>0</v>
      </c>
      <c r="BN178" s="13">
        <v>1218</v>
      </c>
      <c r="BO178" s="13">
        <v>1216</v>
      </c>
      <c r="BP178" s="13">
        <v>6097</v>
      </c>
      <c r="BQ178" s="13">
        <v>58467</v>
      </c>
      <c r="BR178" s="13">
        <v>208</v>
      </c>
      <c r="BS178" s="13"/>
      <c r="BT178" s="13">
        <v>9025</v>
      </c>
      <c r="BU178" s="13">
        <v>7830</v>
      </c>
      <c r="BV178" s="13">
        <v>0</v>
      </c>
      <c r="BW178" s="13">
        <v>0</v>
      </c>
      <c r="BX178" s="13">
        <v>16855</v>
      </c>
      <c r="BY178" s="13">
        <v>5</v>
      </c>
      <c r="BZ178" s="13">
        <v>1695</v>
      </c>
      <c r="CA178" s="13">
        <v>10</v>
      </c>
      <c r="CB178" s="13">
        <v>0</v>
      </c>
      <c r="CC178" s="13">
        <v>1705</v>
      </c>
      <c r="CD178" s="13">
        <v>3910</v>
      </c>
    </row>
    <row r="179" spans="1:82" x14ac:dyDescent="0.45">
      <c r="A179" t="s">
        <v>261</v>
      </c>
      <c r="B179" t="s">
        <v>262</v>
      </c>
      <c r="C179" s="13">
        <v>6598</v>
      </c>
      <c r="D179" s="13">
        <v>4132</v>
      </c>
      <c r="E179" s="13">
        <v>20649</v>
      </c>
      <c r="F179" s="13">
        <v>0</v>
      </c>
      <c r="G179" s="13">
        <f t="shared" si="45"/>
        <v>20649</v>
      </c>
      <c r="H179" s="13">
        <v>0</v>
      </c>
      <c r="I179" s="13">
        <v>0</v>
      </c>
      <c r="J179" s="13">
        <v>2624</v>
      </c>
      <c r="K179" s="13">
        <v>34003</v>
      </c>
      <c r="L179" s="13">
        <v>152193</v>
      </c>
      <c r="M179" s="23">
        <f t="shared" si="35"/>
        <v>8.6109799570506206E-3</v>
      </c>
      <c r="N179" s="13">
        <v>42041</v>
      </c>
      <c r="O179" s="13">
        <v>81809</v>
      </c>
      <c r="P179" s="13">
        <v>696</v>
      </c>
      <c r="Q179" s="13">
        <v>8678</v>
      </c>
      <c r="R179" s="13">
        <v>319420</v>
      </c>
      <c r="S179" s="13">
        <f t="shared" si="46"/>
        <v>45037</v>
      </c>
      <c r="T179" s="23">
        <f t="shared" si="37"/>
        <v>1.2779600764103047E-2</v>
      </c>
      <c r="U179" s="13">
        <f t="shared" si="47"/>
        <v>353423</v>
      </c>
      <c r="V179" s="13">
        <f t="shared" si="48"/>
        <v>308386</v>
      </c>
      <c r="W179" s="23">
        <f t="shared" si="40"/>
        <v>8.845847343001598E-3</v>
      </c>
      <c r="X179" s="13">
        <f t="shared" si="49"/>
        <v>217203</v>
      </c>
      <c r="Y179" s="23">
        <f t="shared" si="42"/>
        <v>8.036629058080863E-3</v>
      </c>
      <c r="Z179" s="13">
        <v>1746</v>
      </c>
      <c r="AA179" s="13">
        <v>438</v>
      </c>
      <c r="AB179" s="13">
        <v>2695</v>
      </c>
      <c r="AC179" s="13">
        <v>9256</v>
      </c>
      <c r="AD179" s="13">
        <v>3336</v>
      </c>
      <c r="AE179" s="13">
        <v>1355</v>
      </c>
      <c r="AF179" s="13">
        <v>4169</v>
      </c>
      <c r="AG179" s="13">
        <v>1393</v>
      </c>
      <c r="AH179" s="13">
        <f t="shared" si="50"/>
        <v>24388</v>
      </c>
      <c r="AI179" s="23">
        <f t="shared" si="44"/>
        <v>1.4185271700185197E-2</v>
      </c>
      <c r="AJ179" s="13">
        <v>0</v>
      </c>
      <c r="AK179" s="13">
        <v>24388</v>
      </c>
      <c r="AL179" s="13">
        <v>3002</v>
      </c>
      <c r="AM179" s="13">
        <v>1079</v>
      </c>
      <c r="AN179" s="13">
        <v>5905</v>
      </c>
      <c r="AO179" s="13">
        <v>0</v>
      </c>
      <c r="AP179" s="13">
        <v>1709</v>
      </c>
      <c r="AQ179" s="13">
        <v>479</v>
      </c>
      <c r="AR179" s="13">
        <v>36562</v>
      </c>
      <c r="AS179" s="13">
        <v>3247</v>
      </c>
      <c r="AT179" s="13">
        <v>66</v>
      </c>
      <c r="AU179" s="13">
        <v>166</v>
      </c>
      <c r="AV179" s="13">
        <v>414</v>
      </c>
      <c r="AW179" s="13">
        <v>3893</v>
      </c>
      <c r="AX179" s="13">
        <v>559</v>
      </c>
      <c r="AY179" s="13">
        <v>229</v>
      </c>
      <c r="AZ179" s="13">
        <v>798</v>
      </c>
      <c r="BA179" s="13">
        <v>1586</v>
      </c>
      <c r="BB179" s="13"/>
      <c r="BC179" s="13">
        <v>10723</v>
      </c>
      <c r="BD179" s="13"/>
      <c r="BE179" s="13">
        <v>2769</v>
      </c>
      <c r="BF179" s="13">
        <v>3005</v>
      </c>
      <c r="BG179" s="13">
        <v>16497</v>
      </c>
      <c r="BH179" s="13">
        <v>32062</v>
      </c>
      <c r="BI179" s="13">
        <v>4367</v>
      </c>
      <c r="BJ179" s="13">
        <v>36429</v>
      </c>
      <c r="BK179" s="13"/>
      <c r="BL179" s="13">
        <v>0</v>
      </c>
      <c r="BM179" s="13">
        <v>0</v>
      </c>
      <c r="BN179" s="13">
        <v>11467</v>
      </c>
      <c r="BO179" s="13">
        <v>141</v>
      </c>
      <c r="BP179" s="13">
        <v>17275</v>
      </c>
      <c r="BQ179" s="13">
        <v>81809</v>
      </c>
      <c r="BR179" s="13">
        <v>696</v>
      </c>
      <c r="BS179" s="13"/>
      <c r="BT179" s="13">
        <v>7295</v>
      </c>
      <c r="BU179" s="13">
        <v>7155</v>
      </c>
      <c r="BV179" s="13">
        <v>15</v>
      </c>
      <c r="BW179" s="13">
        <v>0</v>
      </c>
      <c r="BX179" s="13">
        <v>14465</v>
      </c>
      <c r="BY179" s="13">
        <v>5</v>
      </c>
      <c r="BZ179" s="13">
        <v>2095</v>
      </c>
      <c r="CA179" s="13">
        <v>0</v>
      </c>
      <c r="CB179" s="13">
        <v>0</v>
      </c>
      <c r="CC179" s="13">
        <v>2100</v>
      </c>
      <c r="CD179" s="13">
        <v>4045</v>
      </c>
    </row>
    <row r="180" spans="1:82" x14ac:dyDescent="0.45">
      <c r="A180" t="s">
        <v>191</v>
      </c>
      <c r="B180" t="s">
        <v>192</v>
      </c>
      <c r="C180" s="13">
        <v>11336</v>
      </c>
      <c r="D180" s="13">
        <v>960</v>
      </c>
      <c r="E180" s="13">
        <v>16023</v>
      </c>
      <c r="F180" s="13">
        <v>3719</v>
      </c>
      <c r="G180" s="13">
        <f t="shared" si="45"/>
        <v>19742</v>
      </c>
      <c r="H180" s="13">
        <v>0</v>
      </c>
      <c r="I180" s="13">
        <v>0</v>
      </c>
      <c r="J180" s="13">
        <v>2665</v>
      </c>
      <c r="K180" s="13">
        <v>34703</v>
      </c>
      <c r="L180" s="13">
        <v>158351</v>
      </c>
      <c r="M180" s="23">
        <f t="shared" si="35"/>
        <v>8.9593955515623117E-3</v>
      </c>
      <c r="N180" s="13">
        <v>55904</v>
      </c>
      <c r="O180" s="13">
        <v>54340</v>
      </c>
      <c r="P180" s="13">
        <v>1188</v>
      </c>
      <c r="Q180" s="13">
        <v>3148</v>
      </c>
      <c r="R180" s="13">
        <v>307634</v>
      </c>
      <c r="S180" s="13">
        <f t="shared" si="46"/>
        <v>45430</v>
      </c>
      <c r="T180" s="23">
        <f t="shared" si="37"/>
        <v>1.2891117585833901E-2</v>
      </c>
      <c r="U180" s="13">
        <f t="shared" si="47"/>
        <v>342337</v>
      </c>
      <c r="V180" s="13">
        <f t="shared" si="48"/>
        <v>296907</v>
      </c>
      <c r="W180" s="23">
        <f t="shared" si="40"/>
        <v>8.5165798611758492E-3</v>
      </c>
      <c r="X180" s="13">
        <f t="shared" si="49"/>
        <v>238231</v>
      </c>
      <c r="Y180" s="23">
        <f t="shared" si="42"/>
        <v>8.8146764875976034E-3</v>
      </c>
      <c r="Z180" s="13">
        <v>15793</v>
      </c>
      <c r="AA180" s="13">
        <v>461</v>
      </c>
      <c r="AB180" s="13">
        <v>4315</v>
      </c>
      <c r="AC180" s="13">
        <v>1837</v>
      </c>
      <c r="AD180" s="13">
        <v>1437</v>
      </c>
      <c r="AE180" s="13">
        <v>1273</v>
      </c>
      <c r="AF180" s="13">
        <v>20</v>
      </c>
      <c r="AG180" s="13">
        <v>552</v>
      </c>
      <c r="AH180" s="13">
        <f t="shared" si="50"/>
        <v>25688</v>
      </c>
      <c r="AI180" s="23">
        <f t="shared" si="44"/>
        <v>1.4941416247103385E-2</v>
      </c>
      <c r="AJ180" s="13">
        <v>1203</v>
      </c>
      <c r="AK180" s="13">
        <v>26891</v>
      </c>
      <c r="AL180" s="13">
        <v>11634</v>
      </c>
      <c r="AM180" s="13">
        <v>441</v>
      </c>
      <c r="AN180" s="13">
        <v>7431</v>
      </c>
      <c r="AO180" s="13">
        <v>0</v>
      </c>
      <c r="AP180" s="13">
        <v>1044</v>
      </c>
      <c r="AQ180" s="13">
        <v>405</v>
      </c>
      <c r="AR180" s="13">
        <v>47846</v>
      </c>
      <c r="AS180" s="13">
        <v>5231</v>
      </c>
      <c r="AT180" s="13">
        <v>22</v>
      </c>
      <c r="AU180" s="13">
        <v>131</v>
      </c>
      <c r="AV180" s="13">
        <v>486</v>
      </c>
      <c r="AW180" s="13">
        <v>5870</v>
      </c>
      <c r="AX180" s="13">
        <v>322</v>
      </c>
      <c r="AY180" s="13">
        <v>401</v>
      </c>
      <c r="AZ180" s="13">
        <v>1465</v>
      </c>
      <c r="BA180" s="13">
        <v>2188</v>
      </c>
      <c r="BB180" s="13"/>
      <c r="BC180" s="13">
        <v>756</v>
      </c>
      <c r="BD180" s="13"/>
      <c r="BE180" s="13">
        <v>33</v>
      </c>
      <c r="BF180" s="13">
        <v>3984</v>
      </c>
      <c r="BG180" s="13">
        <v>4773</v>
      </c>
      <c r="BH180" s="13">
        <v>24187</v>
      </c>
      <c r="BI180" s="13">
        <v>4141</v>
      </c>
      <c r="BJ180" s="13">
        <v>28328</v>
      </c>
      <c r="BK180" s="13"/>
      <c r="BL180" s="13">
        <v>2062</v>
      </c>
      <c r="BM180" s="13">
        <v>0</v>
      </c>
      <c r="BN180" s="13">
        <v>1173</v>
      </c>
      <c r="BO180" s="13">
        <v>296</v>
      </c>
      <c r="BP180" s="13">
        <v>17708</v>
      </c>
      <c r="BQ180" s="13">
        <v>54340</v>
      </c>
      <c r="BR180" s="13">
        <v>1188</v>
      </c>
      <c r="BS180" s="13"/>
      <c r="BT180" s="13">
        <v>10680</v>
      </c>
      <c r="BU180" s="13">
        <v>7225</v>
      </c>
      <c r="BV180" s="13">
        <v>25</v>
      </c>
      <c r="BW180" s="13">
        <v>0</v>
      </c>
      <c r="BX180" s="13">
        <v>17925</v>
      </c>
      <c r="BY180" s="13">
        <v>0</v>
      </c>
      <c r="BZ180" s="13">
        <v>1995</v>
      </c>
      <c r="CA180" s="13">
        <v>0</v>
      </c>
      <c r="CB180" s="13">
        <v>0</v>
      </c>
      <c r="CC180" s="13">
        <v>1995</v>
      </c>
      <c r="CD180" s="13">
        <v>4035</v>
      </c>
    </row>
    <row r="181" spans="1:82" x14ac:dyDescent="0.45">
      <c r="A181" t="s">
        <v>189</v>
      </c>
      <c r="B181" t="s">
        <v>190</v>
      </c>
      <c r="C181" s="13">
        <v>7005</v>
      </c>
      <c r="D181" s="13">
        <v>80</v>
      </c>
      <c r="E181" s="13">
        <v>27490</v>
      </c>
      <c r="F181" s="13">
        <v>1292</v>
      </c>
      <c r="G181" s="13">
        <f t="shared" si="45"/>
        <v>28782</v>
      </c>
      <c r="H181" s="13">
        <v>0</v>
      </c>
      <c r="I181" s="13">
        <v>0</v>
      </c>
      <c r="J181" s="13">
        <v>3565</v>
      </c>
      <c r="K181" s="13">
        <v>39432</v>
      </c>
      <c r="L181" s="13">
        <v>209299</v>
      </c>
      <c r="M181" s="23">
        <f t="shared" si="35"/>
        <v>1.1841999921354714E-2</v>
      </c>
      <c r="N181" s="13">
        <v>51415</v>
      </c>
      <c r="O181" s="13">
        <v>67270</v>
      </c>
      <c r="P181" s="13">
        <v>4802</v>
      </c>
      <c r="Q181" s="13">
        <v>8804</v>
      </c>
      <c r="R181" s="13">
        <v>381022</v>
      </c>
      <c r="S181" s="13">
        <f t="shared" si="46"/>
        <v>52510</v>
      </c>
      <c r="T181" s="23">
        <f t="shared" si="37"/>
        <v>1.4900122923885938E-2</v>
      </c>
      <c r="U181" s="13">
        <f t="shared" si="47"/>
        <v>420454</v>
      </c>
      <c r="V181" s="13">
        <f t="shared" si="48"/>
        <v>367944</v>
      </c>
      <c r="W181" s="23">
        <f t="shared" si="40"/>
        <v>1.0554228968803319E-2</v>
      </c>
      <c r="X181" s="13">
        <f t="shared" si="49"/>
        <v>287068</v>
      </c>
      <c r="Y181" s="23">
        <f t="shared" si="42"/>
        <v>1.0621672032362155E-2</v>
      </c>
      <c r="Z181" s="13">
        <v>1655</v>
      </c>
      <c r="AA181" s="13">
        <v>335</v>
      </c>
      <c r="AB181" s="13">
        <v>1540</v>
      </c>
      <c r="AC181" s="13">
        <v>7733</v>
      </c>
      <c r="AD181" s="13">
        <v>2140</v>
      </c>
      <c r="AE181" s="13">
        <v>1414</v>
      </c>
      <c r="AF181" s="13">
        <v>8911</v>
      </c>
      <c r="AG181" s="13">
        <v>0</v>
      </c>
      <c r="AH181" s="13">
        <f t="shared" si="50"/>
        <v>23728</v>
      </c>
      <c r="AI181" s="23">
        <f t="shared" si="44"/>
        <v>1.3801382930211348E-2</v>
      </c>
      <c r="AJ181" s="13">
        <v>2562</v>
      </c>
      <c r="AK181" s="13">
        <v>26290</v>
      </c>
      <c r="AL181" s="13">
        <v>3577</v>
      </c>
      <c r="AM181" s="13">
        <v>523</v>
      </c>
      <c r="AN181" s="13">
        <v>6144</v>
      </c>
      <c r="AO181" s="13">
        <v>0</v>
      </c>
      <c r="AP181" s="13">
        <v>2613</v>
      </c>
      <c r="AQ181" s="13">
        <v>170</v>
      </c>
      <c r="AR181" s="13">
        <v>39317</v>
      </c>
      <c r="AS181" s="13">
        <v>9614</v>
      </c>
      <c r="AT181" s="13">
        <v>123</v>
      </c>
      <c r="AU181" s="13">
        <v>819</v>
      </c>
      <c r="AV181" s="13">
        <v>127</v>
      </c>
      <c r="AW181" s="13">
        <v>10683</v>
      </c>
      <c r="AX181" s="13">
        <v>234</v>
      </c>
      <c r="AY181" s="13">
        <v>737</v>
      </c>
      <c r="AZ181" s="13">
        <v>444</v>
      </c>
      <c r="BA181" s="13">
        <v>1415</v>
      </c>
      <c r="BB181" s="13"/>
      <c r="BC181" s="13">
        <v>1089</v>
      </c>
      <c r="BD181" s="13"/>
      <c r="BE181" s="13">
        <v>0</v>
      </c>
      <c r="BF181" s="13">
        <v>5776</v>
      </c>
      <c r="BG181" s="13">
        <v>6865</v>
      </c>
      <c r="BH181" s="13">
        <v>35321</v>
      </c>
      <c r="BI181" s="13">
        <v>11375</v>
      </c>
      <c r="BJ181" s="13">
        <v>46696</v>
      </c>
      <c r="BK181" s="13"/>
      <c r="BL181" s="13">
        <v>0</v>
      </c>
      <c r="BM181" s="13">
        <v>0</v>
      </c>
      <c r="BN181" s="13">
        <v>0</v>
      </c>
      <c r="BO181" s="13">
        <v>0</v>
      </c>
      <c r="BP181" s="13">
        <v>13709</v>
      </c>
      <c r="BQ181" s="13">
        <v>67270</v>
      </c>
      <c r="BR181" s="13">
        <v>4802</v>
      </c>
      <c r="BS181" s="13"/>
      <c r="BT181" s="13">
        <v>10250</v>
      </c>
      <c r="BU181" s="13">
        <v>8775</v>
      </c>
      <c r="BV181" s="13">
        <v>0</v>
      </c>
      <c r="BW181" s="13">
        <v>0</v>
      </c>
      <c r="BX181" s="13">
        <v>19025</v>
      </c>
      <c r="BY181" s="13">
        <v>0</v>
      </c>
      <c r="BZ181" s="13">
        <v>1720</v>
      </c>
      <c r="CA181" s="13">
        <v>0</v>
      </c>
      <c r="CB181" s="13">
        <v>0</v>
      </c>
      <c r="CC181" s="13">
        <v>1720</v>
      </c>
      <c r="CD181" s="13">
        <v>4360</v>
      </c>
    </row>
    <row r="182" spans="1:82" x14ac:dyDescent="0.45">
      <c r="A182" t="s">
        <v>209</v>
      </c>
      <c r="B182" t="s">
        <v>210</v>
      </c>
      <c r="C182" s="13">
        <v>12567</v>
      </c>
      <c r="D182" s="13">
        <v>5244</v>
      </c>
      <c r="E182" s="13">
        <v>24403</v>
      </c>
      <c r="F182" s="13">
        <v>0</v>
      </c>
      <c r="G182" s="13">
        <f t="shared" si="45"/>
        <v>24403</v>
      </c>
      <c r="H182" s="13">
        <v>0</v>
      </c>
      <c r="I182" s="13">
        <v>0</v>
      </c>
      <c r="J182" s="13">
        <v>4792</v>
      </c>
      <c r="K182" s="13">
        <v>47006</v>
      </c>
      <c r="L182" s="13">
        <v>247898</v>
      </c>
      <c r="M182" s="23">
        <f t="shared" si="35"/>
        <v>1.4025905983803032E-2</v>
      </c>
      <c r="N182" s="13">
        <v>86965</v>
      </c>
      <c r="O182" s="13">
        <v>62751</v>
      </c>
      <c r="P182" s="13">
        <v>1408</v>
      </c>
      <c r="Q182" s="13">
        <v>3250</v>
      </c>
      <c r="R182" s="13">
        <v>449278</v>
      </c>
      <c r="S182" s="13">
        <f t="shared" si="46"/>
        <v>57071</v>
      </c>
      <c r="T182" s="23">
        <f t="shared" si="37"/>
        <v>1.6194342323159291E-2</v>
      </c>
      <c r="U182" s="13">
        <f t="shared" si="47"/>
        <v>496284</v>
      </c>
      <c r="V182" s="13">
        <f t="shared" si="48"/>
        <v>439213</v>
      </c>
      <c r="W182" s="23">
        <f t="shared" si="40"/>
        <v>1.2598532842158078E-2</v>
      </c>
      <c r="X182" s="13">
        <f t="shared" si="49"/>
        <v>371804</v>
      </c>
      <c r="Y182" s="23">
        <f t="shared" si="42"/>
        <v>1.3756950089596817E-2</v>
      </c>
      <c r="Z182" s="13">
        <v>4135</v>
      </c>
      <c r="AA182" s="13">
        <v>3283</v>
      </c>
      <c r="AB182" s="13">
        <v>7992</v>
      </c>
      <c r="AC182" s="13">
        <v>10652</v>
      </c>
      <c r="AD182" s="13">
        <v>3182</v>
      </c>
      <c r="AE182" s="13">
        <v>1900</v>
      </c>
      <c r="AF182" s="13">
        <v>1040</v>
      </c>
      <c r="AG182" s="13">
        <v>484</v>
      </c>
      <c r="AH182" s="13">
        <f t="shared" si="50"/>
        <v>32668</v>
      </c>
      <c r="AI182" s="23">
        <f t="shared" si="44"/>
        <v>1.9001330814402577E-2</v>
      </c>
      <c r="AJ182" s="13">
        <v>2875</v>
      </c>
      <c r="AK182" s="13">
        <v>35543</v>
      </c>
      <c r="AL182" s="13">
        <v>8690</v>
      </c>
      <c r="AM182" s="13">
        <v>795</v>
      </c>
      <c r="AN182" s="13">
        <v>13294</v>
      </c>
      <c r="AO182" s="13">
        <v>0</v>
      </c>
      <c r="AP182" s="13">
        <v>3590</v>
      </c>
      <c r="AQ182" s="13">
        <v>143</v>
      </c>
      <c r="AR182" s="13">
        <v>62055</v>
      </c>
      <c r="AS182" s="13">
        <v>17913</v>
      </c>
      <c r="AT182" s="13">
        <v>112</v>
      </c>
      <c r="AU182" s="13">
        <v>529</v>
      </c>
      <c r="AV182" s="13">
        <v>1428</v>
      </c>
      <c r="AW182" s="13">
        <v>19982</v>
      </c>
      <c r="AX182" s="13">
        <v>605</v>
      </c>
      <c r="AY182" s="13">
        <v>414</v>
      </c>
      <c r="AZ182" s="13">
        <v>3909</v>
      </c>
      <c r="BA182" s="13">
        <v>4928</v>
      </c>
      <c r="BB182" s="13"/>
      <c r="BC182" s="13">
        <v>577</v>
      </c>
      <c r="BD182" s="13"/>
      <c r="BE182" s="13">
        <v>7</v>
      </c>
      <c r="BF182" s="13">
        <v>2104</v>
      </c>
      <c r="BG182" s="13">
        <v>2688</v>
      </c>
      <c r="BH182" s="13">
        <v>16499</v>
      </c>
      <c r="BI182" s="13">
        <v>8219</v>
      </c>
      <c r="BJ182" s="13">
        <v>24718</v>
      </c>
      <c r="BK182" s="13"/>
      <c r="BL182" s="13">
        <v>4602</v>
      </c>
      <c r="BM182" s="13">
        <v>398</v>
      </c>
      <c r="BN182" s="13">
        <v>0</v>
      </c>
      <c r="BO182" s="13">
        <v>178</v>
      </c>
      <c r="BP182" s="13">
        <v>30167</v>
      </c>
      <c r="BQ182" s="13">
        <v>62751</v>
      </c>
      <c r="BR182" s="13">
        <v>1408</v>
      </c>
      <c r="BS182" s="13"/>
      <c r="BT182" s="13">
        <v>13580</v>
      </c>
      <c r="BU182" s="13">
        <v>11385</v>
      </c>
      <c r="BV182" s="13">
        <v>40</v>
      </c>
      <c r="BW182" s="13">
        <v>0</v>
      </c>
      <c r="BX182" s="13">
        <v>25010</v>
      </c>
      <c r="BY182" s="13">
        <v>5</v>
      </c>
      <c r="BZ182" s="13">
        <v>2805</v>
      </c>
      <c r="CA182" s="13">
        <v>0</v>
      </c>
      <c r="CB182" s="13">
        <v>0</v>
      </c>
      <c r="CC182" s="13">
        <v>2810</v>
      </c>
      <c r="CD182" s="13">
        <v>5555</v>
      </c>
    </row>
    <row r="183" spans="1:82" x14ac:dyDescent="0.45">
      <c r="A183" t="s">
        <v>403</v>
      </c>
      <c r="B183" t="s">
        <v>404</v>
      </c>
      <c r="C183" s="13">
        <v>27740</v>
      </c>
      <c r="D183" s="13">
        <v>20</v>
      </c>
      <c r="E183" s="13">
        <v>37341</v>
      </c>
      <c r="F183" s="13">
        <v>0</v>
      </c>
      <c r="G183" s="13">
        <f t="shared" si="45"/>
        <v>37341</v>
      </c>
      <c r="H183" s="13">
        <v>0</v>
      </c>
      <c r="I183" s="13">
        <v>0</v>
      </c>
      <c r="J183" s="13">
        <v>6181</v>
      </c>
      <c r="K183" s="13">
        <v>71282</v>
      </c>
      <c r="L183" s="13">
        <v>245551</v>
      </c>
      <c r="M183" s="23">
        <f t="shared" si="35"/>
        <v>1.389311426566095E-2</v>
      </c>
      <c r="N183" s="13">
        <v>108096</v>
      </c>
      <c r="O183" s="13">
        <v>56238</v>
      </c>
      <c r="P183" s="13">
        <v>1594</v>
      </c>
      <c r="Q183" s="13">
        <v>1096</v>
      </c>
      <c r="R183" s="13">
        <v>483857</v>
      </c>
      <c r="S183" s="13">
        <f t="shared" si="46"/>
        <v>63567</v>
      </c>
      <c r="T183" s="23">
        <f t="shared" si="37"/>
        <v>1.8037633096603646E-2</v>
      </c>
      <c r="U183" s="13">
        <f t="shared" si="47"/>
        <v>555139</v>
      </c>
      <c r="V183" s="13">
        <f t="shared" si="48"/>
        <v>491572</v>
      </c>
      <c r="W183" s="23">
        <f t="shared" si="40"/>
        <v>1.4100415940068558E-2</v>
      </c>
      <c r="X183" s="13">
        <f t="shared" si="49"/>
        <v>432644</v>
      </c>
      <c r="Y183" s="23">
        <f t="shared" si="42"/>
        <v>1.6008063158447796E-2</v>
      </c>
      <c r="Z183" s="13">
        <v>3540</v>
      </c>
      <c r="AA183" s="13">
        <v>5221</v>
      </c>
      <c r="AB183" s="13">
        <v>1105</v>
      </c>
      <c r="AC183" s="13">
        <v>10779</v>
      </c>
      <c r="AD183" s="13">
        <v>1679</v>
      </c>
      <c r="AE183" s="13">
        <v>870</v>
      </c>
      <c r="AF183" s="13">
        <v>3032</v>
      </c>
      <c r="AG183" s="13">
        <v>0</v>
      </c>
      <c r="AH183" s="13">
        <f t="shared" si="50"/>
        <v>26226</v>
      </c>
      <c r="AI183" s="23">
        <f t="shared" si="44"/>
        <v>1.5254343759597219E-2</v>
      </c>
      <c r="AJ183" s="13">
        <v>3924</v>
      </c>
      <c r="AK183" s="13">
        <v>30150</v>
      </c>
      <c r="AL183" s="13">
        <v>27426</v>
      </c>
      <c r="AM183" s="13">
        <v>9163</v>
      </c>
      <c r="AN183" s="13">
        <v>13411</v>
      </c>
      <c r="AO183" s="13">
        <v>37</v>
      </c>
      <c r="AP183" s="13">
        <v>8677</v>
      </c>
      <c r="AQ183" s="13">
        <v>1027</v>
      </c>
      <c r="AR183" s="13">
        <v>89891</v>
      </c>
      <c r="AS183" s="13">
        <v>8813</v>
      </c>
      <c r="AT183" s="13">
        <v>103</v>
      </c>
      <c r="AU183" s="13">
        <v>1236</v>
      </c>
      <c r="AV183" s="13">
        <v>1036</v>
      </c>
      <c r="AW183" s="13">
        <v>11188</v>
      </c>
      <c r="AX183" s="13">
        <v>237</v>
      </c>
      <c r="AY183" s="13">
        <v>3464</v>
      </c>
      <c r="AZ183" s="13">
        <v>3316</v>
      </c>
      <c r="BA183" s="13">
        <v>7017</v>
      </c>
      <c r="BB183" s="13"/>
      <c r="BC183" s="13">
        <v>6556</v>
      </c>
      <c r="BD183" s="13"/>
      <c r="BE183" s="13">
        <v>0</v>
      </c>
      <c r="BF183" s="13">
        <v>0</v>
      </c>
      <c r="BG183" s="13">
        <v>6556</v>
      </c>
      <c r="BH183" s="13">
        <v>19331</v>
      </c>
      <c r="BI183" s="13">
        <v>2189</v>
      </c>
      <c r="BJ183" s="13">
        <v>21520</v>
      </c>
      <c r="BK183" s="13"/>
      <c r="BL183" s="13">
        <v>14609</v>
      </c>
      <c r="BM183" s="13">
        <v>0</v>
      </c>
      <c r="BN183" s="13">
        <v>575</v>
      </c>
      <c r="BO183" s="13">
        <v>410</v>
      </c>
      <c r="BP183" s="13">
        <v>12568</v>
      </c>
      <c r="BQ183" s="13">
        <v>56238</v>
      </c>
      <c r="BR183" s="13">
        <v>1594</v>
      </c>
      <c r="BS183" s="13"/>
      <c r="BT183" s="13">
        <v>11220</v>
      </c>
      <c r="BU183" s="13">
        <v>9335</v>
      </c>
      <c r="BV183" s="13">
        <v>5</v>
      </c>
      <c r="BW183" s="13">
        <v>0</v>
      </c>
      <c r="BX183" s="13">
        <v>20560</v>
      </c>
      <c r="BY183" s="13">
        <v>0</v>
      </c>
      <c r="BZ183" s="13">
        <v>3210</v>
      </c>
      <c r="CA183" s="13">
        <v>25</v>
      </c>
      <c r="CB183" s="13">
        <v>0</v>
      </c>
      <c r="CC183" s="13">
        <v>3235</v>
      </c>
      <c r="CD183" s="13">
        <v>5580</v>
      </c>
    </row>
    <row r="184" spans="1:82" x14ac:dyDescent="0.45">
      <c r="A184" t="s">
        <v>313</v>
      </c>
      <c r="B184" t="s">
        <v>314</v>
      </c>
      <c r="C184" s="13">
        <v>2898</v>
      </c>
      <c r="D184" s="13">
        <v>0</v>
      </c>
      <c r="E184" s="13">
        <v>19139</v>
      </c>
      <c r="F184" s="13">
        <v>2264</v>
      </c>
      <c r="G184" s="13">
        <f t="shared" si="45"/>
        <v>21403</v>
      </c>
      <c r="H184" s="13">
        <v>0</v>
      </c>
      <c r="I184" s="13">
        <v>0</v>
      </c>
      <c r="J184" s="13">
        <v>2040</v>
      </c>
      <c r="K184" s="13">
        <v>26341</v>
      </c>
      <c r="L184" s="13">
        <v>22578</v>
      </c>
      <c r="M184" s="23">
        <f t="shared" si="35"/>
        <v>1.2774484074187967E-3</v>
      </c>
      <c r="N184" s="13">
        <v>167567</v>
      </c>
      <c r="O184" s="13">
        <v>18444</v>
      </c>
      <c r="P184" s="13">
        <v>269</v>
      </c>
      <c r="Q184" s="13">
        <v>12306</v>
      </c>
      <c r="R184" s="13">
        <v>247505</v>
      </c>
      <c r="S184" s="13">
        <f t="shared" si="46"/>
        <v>63957</v>
      </c>
      <c r="T184" s="23">
        <f t="shared" si="37"/>
        <v>1.8148298644886172E-2</v>
      </c>
      <c r="U184" s="13">
        <f t="shared" si="47"/>
        <v>273846</v>
      </c>
      <c r="V184" s="13">
        <f t="shared" si="48"/>
        <v>209889</v>
      </c>
      <c r="W184" s="23">
        <f t="shared" si="40"/>
        <v>6.0205263954111491E-3</v>
      </c>
      <c r="X184" s="13">
        <f t="shared" si="49"/>
        <v>178870</v>
      </c>
      <c r="Y184" s="23">
        <f t="shared" si="42"/>
        <v>6.6182872226393007E-3</v>
      </c>
      <c r="Z184" s="13">
        <v>1938</v>
      </c>
      <c r="AA184" s="13">
        <v>36619</v>
      </c>
      <c r="AB184" s="13">
        <v>105</v>
      </c>
      <c r="AC184" s="13">
        <v>670</v>
      </c>
      <c r="AD184" s="13">
        <v>2999</v>
      </c>
      <c r="AE184" s="13">
        <v>0</v>
      </c>
      <c r="AF184" s="13">
        <v>0</v>
      </c>
      <c r="AG184" s="13">
        <v>223</v>
      </c>
      <c r="AH184" s="13">
        <f t="shared" si="50"/>
        <v>42554</v>
      </c>
      <c r="AI184" s="23">
        <f t="shared" si="44"/>
        <v>2.4751519268889653E-2</v>
      </c>
      <c r="AJ184" s="13">
        <v>635</v>
      </c>
      <c r="AK184" s="13">
        <v>43189</v>
      </c>
      <c r="AL184" s="13">
        <v>16372</v>
      </c>
      <c r="AM184" s="13">
        <v>4114</v>
      </c>
      <c r="AN184" s="13">
        <v>25218</v>
      </c>
      <c r="AO184" s="13">
        <v>0</v>
      </c>
      <c r="AP184" s="13">
        <v>1902</v>
      </c>
      <c r="AQ184" s="13">
        <v>854</v>
      </c>
      <c r="AR184" s="13">
        <v>91649</v>
      </c>
      <c r="AS184" s="13">
        <v>22307</v>
      </c>
      <c r="AT184" s="13">
        <v>125</v>
      </c>
      <c r="AU184" s="13">
        <v>10189</v>
      </c>
      <c r="AV184" s="13">
        <v>641</v>
      </c>
      <c r="AW184" s="13">
        <v>33262</v>
      </c>
      <c r="AX184" s="13">
        <v>8160</v>
      </c>
      <c r="AY184" s="13">
        <v>1191</v>
      </c>
      <c r="AZ184" s="13">
        <v>33305</v>
      </c>
      <c r="BA184" s="13">
        <v>42656</v>
      </c>
      <c r="BB184" s="13"/>
      <c r="BC184" s="13">
        <v>0</v>
      </c>
      <c r="BD184" s="13"/>
      <c r="BE184" s="13">
        <v>0</v>
      </c>
      <c r="BF184" s="13">
        <v>2002</v>
      </c>
      <c r="BG184" s="13">
        <v>2002</v>
      </c>
      <c r="BH184" s="13">
        <v>0</v>
      </c>
      <c r="BI184" s="13">
        <v>501</v>
      </c>
      <c r="BJ184" s="13">
        <v>501</v>
      </c>
      <c r="BK184" s="13"/>
      <c r="BL184" s="13">
        <v>0</v>
      </c>
      <c r="BM184" s="13">
        <v>0</v>
      </c>
      <c r="BN184" s="13">
        <v>0</v>
      </c>
      <c r="BO184" s="13">
        <v>0</v>
      </c>
      <c r="BP184" s="13">
        <v>15941</v>
      </c>
      <c r="BQ184" s="13">
        <v>18444</v>
      </c>
      <c r="BR184" s="13">
        <v>269</v>
      </c>
      <c r="BS184" s="13"/>
      <c r="BT184" s="13">
        <v>785</v>
      </c>
      <c r="BU184" s="13">
        <v>385</v>
      </c>
      <c r="BV184" s="13">
        <v>0</v>
      </c>
      <c r="BW184" s="13">
        <v>0</v>
      </c>
      <c r="BX184" s="13">
        <v>1170</v>
      </c>
      <c r="BY184" s="13">
        <v>0</v>
      </c>
      <c r="BZ184" s="13">
        <v>965</v>
      </c>
      <c r="CA184" s="13">
        <v>0</v>
      </c>
      <c r="CB184" s="13">
        <v>0</v>
      </c>
      <c r="CC184" s="13">
        <v>965</v>
      </c>
      <c r="CD184" s="13">
        <v>1570</v>
      </c>
    </row>
    <row r="185" spans="1:82" x14ac:dyDescent="0.45">
      <c r="A185" t="s">
        <v>505</v>
      </c>
      <c r="B185" t="s">
        <v>506</v>
      </c>
      <c r="C185" s="13">
        <v>9480</v>
      </c>
      <c r="D185" s="13">
        <v>1221</v>
      </c>
      <c r="E185" s="13">
        <v>22966</v>
      </c>
      <c r="F185" s="13">
        <v>16201</v>
      </c>
      <c r="G185" s="13">
        <f t="shared" si="45"/>
        <v>39167</v>
      </c>
      <c r="H185" s="13">
        <v>0</v>
      </c>
      <c r="I185" s="13">
        <v>0</v>
      </c>
      <c r="J185" s="13">
        <v>3854</v>
      </c>
      <c r="K185" s="13">
        <v>53722</v>
      </c>
      <c r="L185" s="13">
        <v>188525</v>
      </c>
      <c r="M185" s="23">
        <f t="shared" si="35"/>
        <v>1.0666620648800985E-2</v>
      </c>
      <c r="N185" s="13">
        <v>75613</v>
      </c>
      <c r="O185" s="13">
        <v>70409</v>
      </c>
      <c r="P185" s="13">
        <v>1549</v>
      </c>
      <c r="Q185" s="13">
        <v>1972</v>
      </c>
      <c r="R185" s="13">
        <v>391790</v>
      </c>
      <c r="S185" s="13">
        <f t="shared" si="46"/>
        <v>73084</v>
      </c>
      <c r="T185" s="23">
        <f t="shared" si="37"/>
        <v>2.0738156232513426E-2</v>
      </c>
      <c r="U185" s="13">
        <f t="shared" si="47"/>
        <v>445512</v>
      </c>
      <c r="V185" s="13">
        <f t="shared" si="48"/>
        <v>372428</v>
      </c>
      <c r="W185" s="23">
        <f t="shared" si="40"/>
        <v>1.0682849527084237E-2</v>
      </c>
      <c r="X185" s="13">
        <f t="shared" si="49"/>
        <v>298498</v>
      </c>
      <c r="Y185" s="23">
        <f t="shared" si="42"/>
        <v>1.1044588245001319E-2</v>
      </c>
      <c r="Z185" s="13">
        <v>7059</v>
      </c>
      <c r="AA185" s="13">
        <v>3840</v>
      </c>
      <c r="AB185" s="13">
        <v>3134</v>
      </c>
      <c r="AC185" s="13">
        <v>14914</v>
      </c>
      <c r="AD185" s="13">
        <v>2431</v>
      </c>
      <c r="AE185" s="13">
        <v>1616</v>
      </c>
      <c r="AF185" s="13">
        <v>923</v>
      </c>
      <c r="AG185" s="13">
        <v>0</v>
      </c>
      <c r="AH185" s="13">
        <f t="shared" si="50"/>
        <v>33917</v>
      </c>
      <c r="AI185" s="23">
        <f t="shared" si="44"/>
        <v>1.9727811229095511E-2</v>
      </c>
      <c r="AJ185" s="13">
        <v>1688</v>
      </c>
      <c r="AK185" s="13">
        <v>35605</v>
      </c>
      <c r="AL185" s="13">
        <v>9532</v>
      </c>
      <c r="AM185" s="13">
        <v>226</v>
      </c>
      <c r="AN185" s="13">
        <v>15340</v>
      </c>
      <c r="AO185" s="13">
        <v>0</v>
      </c>
      <c r="AP185" s="13">
        <v>1447</v>
      </c>
      <c r="AQ185" s="13">
        <v>0</v>
      </c>
      <c r="AR185" s="13">
        <v>62150</v>
      </c>
      <c r="AS185" s="13">
        <v>8770</v>
      </c>
      <c r="AT185" s="13">
        <v>20</v>
      </c>
      <c r="AU185" s="13">
        <v>447</v>
      </c>
      <c r="AV185" s="13">
        <v>1281</v>
      </c>
      <c r="AW185" s="13">
        <v>10518</v>
      </c>
      <c r="AX185" s="13">
        <v>286</v>
      </c>
      <c r="AY185" s="13">
        <v>1250</v>
      </c>
      <c r="AZ185" s="13">
        <v>1409</v>
      </c>
      <c r="BA185" s="13">
        <v>2945</v>
      </c>
      <c r="BB185" s="13"/>
      <c r="BC185" s="13">
        <v>416</v>
      </c>
      <c r="BD185" s="13"/>
      <c r="BE185" s="13">
        <v>59</v>
      </c>
      <c r="BF185" s="13">
        <v>1815</v>
      </c>
      <c r="BG185" s="13">
        <v>2290</v>
      </c>
      <c r="BH185" s="13">
        <v>29559</v>
      </c>
      <c r="BI185" s="13">
        <v>8195</v>
      </c>
      <c r="BJ185" s="13">
        <v>37754</v>
      </c>
      <c r="BK185" s="13"/>
      <c r="BL185" s="13">
        <v>7089</v>
      </c>
      <c r="BM185" s="13">
        <v>651</v>
      </c>
      <c r="BN185" s="13">
        <v>0</v>
      </c>
      <c r="BO185" s="13">
        <v>1317</v>
      </c>
      <c r="BP185" s="13">
        <v>21308</v>
      </c>
      <c r="BQ185" s="13">
        <v>70409</v>
      </c>
      <c r="BR185" s="13">
        <v>1549</v>
      </c>
      <c r="BS185" s="13"/>
      <c r="BT185" s="13">
        <v>10975</v>
      </c>
      <c r="BU185" s="13">
        <v>8480</v>
      </c>
      <c r="BV185" s="13">
        <v>15</v>
      </c>
      <c r="BW185" s="13">
        <v>0</v>
      </c>
      <c r="BX185" s="13">
        <v>19470</v>
      </c>
      <c r="BY185" s="13">
        <v>0</v>
      </c>
      <c r="BZ185" s="13">
        <v>1935</v>
      </c>
      <c r="CA185" s="13">
        <v>0</v>
      </c>
      <c r="CB185" s="13">
        <v>0</v>
      </c>
      <c r="CC185" s="13">
        <v>1935</v>
      </c>
      <c r="CD185" s="13">
        <v>4370</v>
      </c>
    </row>
    <row r="186" spans="1:82" x14ac:dyDescent="0.45">
      <c r="A186" t="s">
        <v>483</v>
      </c>
      <c r="B186" t="s">
        <v>484</v>
      </c>
      <c r="C186" s="13">
        <v>13438</v>
      </c>
      <c r="D186" s="13">
        <v>4616</v>
      </c>
      <c r="E186" s="13">
        <v>37410</v>
      </c>
      <c r="F186" s="13">
        <v>0</v>
      </c>
      <c r="G186" s="13">
        <f t="shared" si="45"/>
        <v>37410</v>
      </c>
      <c r="H186" s="13">
        <v>0</v>
      </c>
      <c r="I186" s="13">
        <v>0</v>
      </c>
      <c r="J186" s="13">
        <v>5928</v>
      </c>
      <c r="K186" s="13">
        <v>61392</v>
      </c>
      <c r="L186" s="13">
        <v>344496</v>
      </c>
      <c r="M186" s="23">
        <f t="shared" si="35"/>
        <v>1.9491357363900511E-2</v>
      </c>
      <c r="N186" s="13">
        <v>137822</v>
      </c>
      <c r="O186" s="13">
        <v>136852</v>
      </c>
      <c r="P186" s="13">
        <v>2698</v>
      </c>
      <c r="Q186" s="13">
        <v>5262</v>
      </c>
      <c r="R186" s="13">
        <v>688522</v>
      </c>
      <c r="S186" s="13">
        <f t="shared" si="46"/>
        <v>73529</v>
      </c>
      <c r="T186" s="23">
        <f t="shared" si="37"/>
        <v>2.0864428460681948E-2</v>
      </c>
      <c r="U186" s="13">
        <f t="shared" si="47"/>
        <v>749914</v>
      </c>
      <c r="V186" s="13">
        <f t="shared" si="48"/>
        <v>676385</v>
      </c>
      <c r="W186" s="23">
        <f t="shared" si="40"/>
        <v>1.9401653950231645E-2</v>
      </c>
      <c r="X186" s="13">
        <f t="shared" si="49"/>
        <v>531573</v>
      </c>
      <c r="Y186" s="23">
        <f t="shared" si="42"/>
        <v>1.9668489930117074E-2</v>
      </c>
      <c r="Z186" s="13">
        <v>6977</v>
      </c>
      <c r="AA186" s="13">
        <v>2612</v>
      </c>
      <c r="AB186" s="13">
        <v>750</v>
      </c>
      <c r="AC186" s="13">
        <v>19169</v>
      </c>
      <c r="AD186" s="13">
        <v>2917</v>
      </c>
      <c r="AE186" s="13">
        <v>708</v>
      </c>
      <c r="AF186" s="13">
        <v>2986</v>
      </c>
      <c r="AG186" s="13">
        <v>0</v>
      </c>
      <c r="AH186" s="13">
        <f t="shared" si="50"/>
        <v>36119</v>
      </c>
      <c r="AI186" s="23">
        <f t="shared" si="44"/>
        <v>2.1008603761644627E-2</v>
      </c>
      <c r="AJ186" s="13">
        <v>3090</v>
      </c>
      <c r="AK186" s="13">
        <v>39209</v>
      </c>
      <c r="AL186" s="13">
        <v>9345</v>
      </c>
      <c r="AM186" s="13">
        <v>488</v>
      </c>
      <c r="AN186" s="13">
        <v>53889</v>
      </c>
      <c r="AO186" s="13">
        <v>0</v>
      </c>
      <c r="AP186" s="13">
        <v>8501</v>
      </c>
      <c r="AQ186" s="13">
        <v>1595</v>
      </c>
      <c r="AR186" s="13">
        <v>113027</v>
      </c>
      <c r="AS186" s="13">
        <v>13087</v>
      </c>
      <c r="AT186" s="13">
        <v>84</v>
      </c>
      <c r="AU186" s="13">
        <v>293</v>
      </c>
      <c r="AV186" s="13">
        <v>212</v>
      </c>
      <c r="AW186" s="13">
        <v>13676</v>
      </c>
      <c r="AX186" s="13">
        <v>109</v>
      </c>
      <c r="AY186" s="13">
        <v>9442</v>
      </c>
      <c r="AZ186" s="13">
        <v>1568</v>
      </c>
      <c r="BA186" s="13">
        <v>11119</v>
      </c>
      <c r="BB186" s="13"/>
      <c r="BC186" s="13">
        <v>368</v>
      </c>
      <c r="BD186" s="13"/>
      <c r="BE186" s="13">
        <v>8</v>
      </c>
      <c r="BF186" s="13">
        <v>3189</v>
      </c>
      <c r="BG186" s="13">
        <v>3565</v>
      </c>
      <c r="BH186" s="13">
        <v>36355</v>
      </c>
      <c r="BI186" s="13">
        <v>11423</v>
      </c>
      <c r="BJ186" s="13">
        <v>47778</v>
      </c>
      <c r="BK186" s="13"/>
      <c r="BL186" s="13">
        <v>5317</v>
      </c>
      <c r="BM186" s="13">
        <v>0</v>
      </c>
      <c r="BN186" s="13">
        <v>782</v>
      </c>
      <c r="BO186" s="13">
        <v>153</v>
      </c>
      <c r="BP186" s="13">
        <v>79257</v>
      </c>
      <c r="BQ186" s="13">
        <v>136852</v>
      </c>
      <c r="BR186" s="13">
        <v>2698</v>
      </c>
      <c r="BS186" s="13"/>
      <c r="BT186" s="13">
        <v>13195</v>
      </c>
      <c r="BU186" s="13">
        <v>12805</v>
      </c>
      <c r="BV186" s="13">
        <v>80</v>
      </c>
      <c r="BW186" s="13">
        <v>0</v>
      </c>
      <c r="BX186" s="13">
        <v>26080</v>
      </c>
      <c r="BY186" s="13">
        <v>0</v>
      </c>
      <c r="BZ186" s="13">
        <v>2635</v>
      </c>
      <c r="CA186" s="13">
        <v>0</v>
      </c>
      <c r="CB186" s="13">
        <v>0</v>
      </c>
      <c r="CC186" s="13">
        <v>2635</v>
      </c>
      <c r="CD186" s="13">
        <v>6815</v>
      </c>
    </row>
    <row r="187" spans="1:82" x14ac:dyDescent="0.45">
      <c r="A187" t="s">
        <v>285</v>
      </c>
      <c r="B187" t="s">
        <v>286</v>
      </c>
      <c r="C187" s="13">
        <v>30110</v>
      </c>
      <c r="D187" s="13">
        <v>3955</v>
      </c>
      <c r="E187" s="13">
        <v>28522</v>
      </c>
      <c r="F187" s="13">
        <v>8530</v>
      </c>
      <c r="G187" s="13">
        <f t="shared" si="45"/>
        <v>37052</v>
      </c>
      <c r="H187" s="13">
        <v>0</v>
      </c>
      <c r="I187" s="13">
        <v>0</v>
      </c>
      <c r="J187" s="13">
        <v>0</v>
      </c>
      <c r="K187" s="13">
        <v>71117</v>
      </c>
      <c r="L187" s="13">
        <v>309014</v>
      </c>
      <c r="M187" s="23">
        <f t="shared" si="35"/>
        <v>1.7483809113744E-2</v>
      </c>
      <c r="N187" s="13">
        <v>98653</v>
      </c>
      <c r="O187" s="13">
        <v>86377</v>
      </c>
      <c r="P187" s="13">
        <v>10617</v>
      </c>
      <c r="Q187" s="13">
        <v>1882</v>
      </c>
      <c r="R187" s="13">
        <v>577660</v>
      </c>
      <c r="S187" s="13">
        <f t="shared" si="46"/>
        <v>76404</v>
      </c>
      <c r="T187" s="23">
        <f t="shared" si="37"/>
        <v>2.1680232181995454E-2</v>
      </c>
      <c r="U187" s="13">
        <f t="shared" si="47"/>
        <v>648777</v>
      </c>
      <c r="V187" s="13">
        <f t="shared" si="48"/>
        <v>572373</v>
      </c>
      <c r="W187" s="23">
        <f t="shared" si="40"/>
        <v>1.6418138894942876E-2</v>
      </c>
      <c r="X187" s="13">
        <f t="shared" si="49"/>
        <v>473497</v>
      </c>
      <c r="Y187" s="23">
        <f t="shared" si="42"/>
        <v>1.751964636360508E-2</v>
      </c>
      <c r="Z187" s="13">
        <v>4980</v>
      </c>
      <c r="AA187" s="13">
        <v>6544</v>
      </c>
      <c r="AB187" s="13">
        <v>4602</v>
      </c>
      <c r="AC187" s="13">
        <v>15275</v>
      </c>
      <c r="AD187" s="13">
        <v>1712</v>
      </c>
      <c r="AE187" s="13">
        <v>845</v>
      </c>
      <c r="AF187" s="13">
        <v>5151</v>
      </c>
      <c r="AG187" s="13">
        <v>243</v>
      </c>
      <c r="AH187" s="13">
        <f t="shared" si="50"/>
        <v>39352</v>
      </c>
      <c r="AI187" s="23">
        <f t="shared" si="44"/>
        <v>2.2889077084865012E-2</v>
      </c>
      <c r="AJ187" s="13">
        <v>580</v>
      </c>
      <c r="AK187" s="13">
        <v>39932</v>
      </c>
      <c r="AL187" s="13">
        <v>13954</v>
      </c>
      <c r="AM187" s="13">
        <v>1591</v>
      </c>
      <c r="AN187" s="13">
        <v>17762</v>
      </c>
      <c r="AO187" s="13">
        <v>0</v>
      </c>
      <c r="AP187" s="13">
        <v>5806</v>
      </c>
      <c r="AQ187" s="13">
        <v>970</v>
      </c>
      <c r="AR187" s="13">
        <v>80015</v>
      </c>
      <c r="AS187" s="13">
        <v>7251</v>
      </c>
      <c r="AT187" s="13">
        <v>0</v>
      </c>
      <c r="AU187" s="13">
        <v>1056</v>
      </c>
      <c r="AV187" s="13">
        <v>482</v>
      </c>
      <c r="AW187" s="13">
        <v>8789</v>
      </c>
      <c r="AX187" s="13">
        <v>2565</v>
      </c>
      <c r="AY187" s="13">
        <v>1985</v>
      </c>
      <c r="AZ187" s="13">
        <v>5299</v>
      </c>
      <c r="BA187" s="13">
        <v>9849</v>
      </c>
      <c r="BB187" s="13"/>
      <c r="BC187" s="13">
        <v>541</v>
      </c>
      <c r="BD187" s="13"/>
      <c r="BE187" s="13">
        <v>1848</v>
      </c>
      <c r="BF187" s="13">
        <v>23526</v>
      </c>
      <c r="BG187" s="13">
        <v>25915</v>
      </c>
      <c r="BH187" s="13">
        <v>30295</v>
      </c>
      <c r="BI187" s="13">
        <v>1190</v>
      </c>
      <c r="BJ187" s="13">
        <v>31485</v>
      </c>
      <c r="BK187" s="13"/>
      <c r="BL187" s="13">
        <v>9328</v>
      </c>
      <c r="BM187" s="13">
        <v>552</v>
      </c>
      <c r="BN187" s="13">
        <v>20</v>
      </c>
      <c r="BO187" s="13">
        <v>2495</v>
      </c>
      <c r="BP187" s="13">
        <v>16582</v>
      </c>
      <c r="BQ187" s="13">
        <v>86377</v>
      </c>
      <c r="BR187" s="13">
        <v>10617</v>
      </c>
      <c r="BS187" s="13"/>
      <c r="BT187" s="13">
        <v>16255</v>
      </c>
      <c r="BU187" s="13">
        <v>13445</v>
      </c>
      <c r="BV187" s="13">
        <v>0</v>
      </c>
      <c r="BW187" s="13">
        <v>0</v>
      </c>
      <c r="BX187" s="13">
        <v>29695</v>
      </c>
      <c r="BY187" s="13">
        <v>5</v>
      </c>
      <c r="BZ187" s="13">
        <v>2990</v>
      </c>
      <c r="CA187" s="13">
        <v>10</v>
      </c>
      <c r="CB187" s="13">
        <v>0</v>
      </c>
      <c r="CC187" s="13">
        <v>3005</v>
      </c>
      <c r="CD187" s="13">
        <v>6365</v>
      </c>
    </row>
    <row r="188" spans="1:82" x14ac:dyDescent="0.45">
      <c r="A188" t="s">
        <v>363</v>
      </c>
      <c r="B188" t="s">
        <v>364</v>
      </c>
      <c r="C188" s="13">
        <v>24239</v>
      </c>
      <c r="D188" s="13">
        <v>2811</v>
      </c>
      <c r="E188" s="13">
        <v>35408</v>
      </c>
      <c r="F188" s="13">
        <v>6953</v>
      </c>
      <c r="G188" s="13">
        <f t="shared" si="45"/>
        <v>42361</v>
      </c>
      <c r="H188" s="13">
        <v>0</v>
      </c>
      <c r="I188" s="13">
        <v>0</v>
      </c>
      <c r="J188" s="13">
        <v>2528</v>
      </c>
      <c r="K188" s="13">
        <v>71939</v>
      </c>
      <c r="L188" s="13">
        <v>264476</v>
      </c>
      <c r="M188" s="23">
        <f t="shared" si="35"/>
        <v>1.4963878332912288E-2</v>
      </c>
      <c r="N188" s="13">
        <v>108676</v>
      </c>
      <c r="O188" s="13">
        <v>117043</v>
      </c>
      <c r="P188" s="13">
        <v>2504</v>
      </c>
      <c r="Q188" s="13">
        <v>5968</v>
      </c>
      <c r="R188" s="13">
        <v>570606</v>
      </c>
      <c r="S188" s="13">
        <f t="shared" si="46"/>
        <v>77388</v>
      </c>
      <c r="T188" s="23">
        <f t="shared" si="37"/>
        <v>2.1959449873046752E-2</v>
      </c>
      <c r="U188" s="13">
        <f t="shared" si="47"/>
        <v>642545</v>
      </c>
      <c r="V188" s="13">
        <f t="shared" si="48"/>
        <v>565157</v>
      </c>
      <c r="W188" s="23">
        <f t="shared" si="40"/>
        <v>1.6211152733356101E-2</v>
      </c>
      <c r="X188" s="13">
        <f t="shared" si="49"/>
        <v>439642</v>
      </c>
      <c r="Y188" s="23">
        <f t="shared" si="42"/>
        <v>1.6266992962126612E-2</v>
      </c>
      <c r="Z188" s="13">
        <v>4525</v>
      </c>
      <c r="AA188" s="13">
        <v>8406</v>
      </c>
      <c r="AB188" s="13">
        <v>2285</v>
      </c>
      <c r="AC188" s="13">
        <v>16689</v>
      </c>
      <c r="AD188" s="13">
        <v>1007</v>
      </c>
      <c r="AE188" s="13">
        <v>1249</v>
      </c>
      <c r="AF188" s="13">
        <v>866</v>
      </c>
      <c r="AG188" s="13">
        <v>0</v>
      </c>
      <c r="AH188" s="13">
        <f t="shared" si="50"/>
        <v>35027</v>
      </c>
      <c r="AI188" s="23">
        <f t="shared" si="44"/>
        <v>2.0373442342233348E-2</v>
      </c>
      <c r="AJ188" s="13">
        <v>920</v>
      </c>
      <c r="AK188" s="13">
        <v>35947</v>
      </c>
      <c r="AL188" s="13">
        <v>20601</v>
      </c>
      <c r="AM188" s="13">
        <v>5837</v>
      </c>
      <c r="AN188" s="13">
        <v>20689</v>
      </c>
      <c r="AO188" s="13">
        <v>0</v>
      </c>
      <c r="AP188" s="13">
        <v>5301</v>
      </c>
      <c r="AQ188" s="13">
        <v>1190</v>
      </c>
      <c r="AR188" s="13">
        <v>89565</v>
      </c>
      <c r="AS188" s="13">
        <v>12627</v>
      </c>
      <c r="AT188" s="13">
        <v>20</v>
      </c>
      <c r="AU188" s="13">
        <v>857</v>
      </c>
      <c r="AV188" s="13">
        <v>566</v>
      </c>
      <c r="AW188" s="13">
        <v>14070</v>
      </c>
      <c r="AX188" s="13">
        <v>323</v>
      </c>
      <c r="AY188" s="13">
        <v>2972</v>
      </c>
      <c r="AZ188" s="13">
        <v>1746</v>
      </c>
      <c r="BA188" s="13">
        <v>5041</v>
      </c>
      <c r="BB188" s="13"/>
      <c r="BC188" s="13">
        <v>14607</v>
      </c>
      <c r="BD188" s="13"/>
      <c r="BE188" s="13">
        <v>0</v>
      </c>
      <c r="BF188" s="13">
        <v>4603</v>
      </c>
      <c r="BG188" s="13">
        <v>19210</v>
      </c>
      <c r="BH188" s="13">
        <v>22441</v>
      </c>
      <c r="BI188" s="13">
        <v>2842</v>
      </c>
      <c r="BJ188" s="13">
        <v>25283</v>
      </c>
      <c r="BK188" s="13"/>
      <c r="BL188" s="13">
        <v>8408</v>
      </c>
      <c r="BM188" s="13">
        <v>863</v>
      </c>
      <c r="BN188" s="13">
        <v>20892</v>
      </c>
      <c r="BO188" s="13">
        <v>25998</v>
      </c>
      <c r="BP188" s="13">
        <v>16389</v>
      </c>
      <c r="BQ188" s="13">
        <v>117043</v>
      </c>
      <c r="BR188" s="13">
        <v>2504</v>
      </c>
      <c r="BS188" s="13"/>
      <c r="BT188" s="13">
        <v>14005</v>
      </c>
      <c r="BU188" s="13">
        <v>13185</v>
      </c>
      <c r="BV188" s="13">
        <v>20</v>
      </c>
      <c r="BW188" s="13">
        <v>0</v>
      </c>
      <c r="BX188" s="13">
        <v>27215</v>
      </c>
      <c r="BY188" s="13">
        <v>20</v>
      </c>
      <c r="BZ188" s="13">
        <v>2950</v>
      </c>
      <c r="CA188" s="13">
        <v>35</v>
      </c>
      <c r="CB188" s="13">
        <v>0</v>
      </c>
      <c r="CC188" s="13">
        <v>3010</v>
      </c>
      <c r="CD188" s="13">
        <v>6290</v>
      </c>
    </row>
    <row r="189" spans="1:82" x14ac:dyDescent="0.45">
      <c r="A189" t="s">
        <v>113</v>
      </c>
      <c r="B189" t="s">
        <v>114</v>
      </c>
      <c r="C189" s="13">
        <v>29323</v>
      </c>
      <c r="D189" s="13">
        <v>5261</v>
      </c>
      <c r="E189" s="13">
        <v>41392</v>
      </c>
      <c r="F189" s="13">
        <v>1431</v>
      </c>
      <c r="G189" s="13">
        <f t="shared" si="45"/>
        <v>42823</v>
      </c>
      <c r="H189" s="13">
        <v>0</v>
      </c>
      <c r="I189" s="13">
        <v>71</v>
      </c>
      <c r="J189" s="13">
        <v>7344</v>
      </c>
      <c r="K189" s="13">
        <v>84822</v>
      </c>
      <c r="L189" s="13">
        <v>351782</v>
      </c>
      <c r="M189" s="23">
        <f t="shared" si="35"/>
        <v>1.9903594457374395E-2</v>
      </c>
      <c r="N189" s="13">
        <v>150620</v>
      </c>
      <c r="O189" s="13">
        <v>110885</v>
      </c>
      <c r="P189" s="13">
        <v>10992</v>
      </c>
      <c r="Q189" s="13">
        <v>7195</v>
      </c>
      <c r="R189" s="13">
        <v>716296</v>
      </c>
      <c r="S189" s="13">
        <f t="shared" si="46"/>
        <v>91010</v>
      </c>
      <c r="T189" s="23">
        <f t="shared" si="37"/>
        <v>2.582479884408416E-2</v>
      </c>
      <c r="U189" s="13">
        <f t="shared" si="47"/>
        <v>801118</v>
      </c>
      <c r="V189" s="13">
        <f t="shared" si="48"/>
        <v>710108</v>
      </c>
      <c r="W189" s="23">
        <f t="shared" si="40"/>
        <v>2.0368975780496453E-2</v>
      </c>
      <c r="X189" s="13">
        <f t="shared" si="49"/>
        <v>581036</v>
      </c>
      <c r="Y189" s="23">
        <f t="shared" si="42"/>
        <v>2.1498647815136405E-2</v>
      </c>
      <c r="Z189" s="13">
        <v>6448</v>
      </c>
      <c r="AA189" s="13">
        <v>9340</v>
      </c>
      <c r="AB189" s="13">
        <v>3718</v>
      </c>
      <c r="AC189" s="13">
        <v>20076</v>
      </c>
      <c r="AD189" s="13">
        <v>2910</v>
      </c>
      <c r="AE189" s="13">
        <v>1589</v>
      </c>
      <c r="AF189" s="13">
        <v>4106</v>
      </c>
      <c r="AG189" s="13">
        <v>0</v>
      </c>
      <c r="AH189" s="13">
        <f t="shared" si="50"/>
        <v>48187</v>
      </c>
      <c r="AI189" s="23">
        <f t="shared" si="44"/>
        <v>2.8027951755651308E-2</v>
      </c>
      <c r="AJ189" s="13">
        <v>1766</v>
      </c>
      <c r="AK189" s="13">
        <v>49953</v>
      </c>
      <c r="AL189" s="13">
        <v>21734</v>
      </c>
      <c r="AM189" s="13">
        <v>5010</v>
      </c>
      <c r="AN189" s="13">
        <v>33307</v>
      </c>
      <c r="AO189" s="13">
        <v>0</v>
      </c>
      <c r="AP189" s="13">
        <v>7646</v>
      </c>
      <c r="AQ189" s="13">
        <v>1359</v>
      </c>
      <c r="AR189" s="13">
        <v>119009</v>
      </c>
      <c r="AS189" s="13">
        <v>21153</v>
      </c>
      <c r="AT189" s="13">
        <v>540</v>
      </c>
      <c r="AU189" s="13">
        <v>1728</v>
      </c>
      <c r="AV189" s="13">
        <v>340</v>
      </c>
      <c r="AW189" s="13">
        <v>23761</v>
      </c>
      <c r="AX189" s="13">
        <v>2660</v>
      </c>
      <c r="AY189" s="13">
        <v>4800</v>
      </c>
      <c r="AZ189" s="13">
        <v>390</v>
      </c>
      <c r="BA189" s="13">
        <v>7850</v>
      </c>
      <c r="BB189" s="13"/>
      <c r="BC189" s="13">
        <v>5980</v>
      </c>
      <c r="BD189" s="13"/>
      <c r="BE189" s="13">
        <v>854</v>
      </c>
      <c r="BF189" s="13">
        <v>1709</v>
      </c>
      <c r="BG189" s="13">
        <v>8543</v>
      </c>
      <c r="BH189" s="13">
        <v>34441</v>
      </c>
      <c r="BI189" s="13">
        <v>12173</v>
      </c>
      <c r="BJ189" s="13">
        <v>46614</v>
      </c>
      <c r="BK189" s="13"/>
      <c r="BL189" s="13">
        <v>13969</v>
      </c>
      <c r="BM189" s="13">
        <v>0</v>
      </c>
      <c r="BN189" s="13">
        <v>573</v>
      </c>
      <c r="BO189" s="13">
        <v>279</v>
      </c>
      <c r="BP189" s="13">
        <v>40907</v>
      </c>
      <c r="BQ189" s="13">
        <v>110885</v>
      </c>
      <c r="BR189" s="13">
        <v>10992</v>
      </c>
      <c r="BS189" s="13"/>
      <c r="BT189" s="13">
        <v>20435</v>
      </c>
      <c r="BU189" s="13">
        <v>15005</v>
      </c>
      <c r="BV189" s="13">
        <v>10</v>
      </c>
      <c r="BW189" s="13">
        <v>0</v>
      </c>
      <c r="BX189" s="13">
        <v>35445</v>
      </c>
      <c r="BY189" s="13">
        <v>15</v>
      </c>
      <c r="BZ189" s="13">
        <v>3965</v>
      </c>
      <c r="CA189" s="13">
        <v>40</v>
      </c>
      <c r="CB189" s="13">
        <v>0</v>
      </c>
      <c r="CC189" s="13">
        <v>4020</v>
      </c>
      <c r="CD189" s="13">
        <v>8400</v>
      </c>
    </row>
    <row r="190" spans="1:82" x14ac:dyDescent="0.45">
      <c r="A190" t="s">
        <v>459</v>
      </c>
      <c r="B190" t="s">
        <v>460</v>
      </c>
      <c r="C190" s="13">
        <v>17945</v>
      </c>
      <c r="D190" s="13">
        <v>7733</v>
      </c>
      <c r="E190" s="13">
        <v>47430</v>
      </c>
      <c r="F190" s="13">
        <v>0</v>
      </c>
      <c r="G190" s="13">
        <f t="shared" si="45"/>
        <v>47430</v>
      </c>
      <c r="H190" s="13">
        <v>0</v>
      </c>
      <c r="I190" s="13">
        <v>1</v>
      </c>
      <c r="J190" s="13">
        <v>6532</v>
      </c>
      <c r="K190" s="13">
        <v>79641</v>
      </c>
      <c r="L190" s="13">
        <v>250701</v>
      </c>
      <c r="M190" s="23">
        <f t="shared" si="35"/>
        <v>1.4184497882376638E-2</v>
      </c>
      <c r="N190" s="13">
        <v>122209</v>
      </c>
      <c r="O190" s="13">
        <v>118316</v>
      </c>
      <c r="P190" s="13">
        <v>7867</v>
      </c>
      <c r="Q190" s="13">
        <v>5576</v>
      </c>
      <c r="R190" s="13">
        <v>584310</v>
      </c>
      <c r="S190" s="13">
        <f t="shared" si="46"/>
        <v>92892</v>
      </c>
      <c r="T190" s="23">
        <f t="shared" si="37"/>
        <v>2.6358831054001382E-2</v>
      </c>
      <c r="U190" s="13">
        <f t="shared" si="47"/>
        <v>663951</v>
      </c>
      <c r="V190" s="13">
        <f t="shared" si="48"/>
        <v>571059</v>
      </c>
      <c r="W190" s="23">
        <f t="shared" si="40"/>
        <v>1.6380447678711583E-2</v>
      </c>
      <c r="X190" s="13">
        <f t="shared" si="49"/>
        <v>439300</v>
      </c>
      <c r="Y190" s="23">
        <f t="shared" si="42"/>
        <v>1.6254338776236624E-2</v>
      </c>
      <c r="Z190" s="13">
        <v>3039</v>
      </c>
      <c r="AA190" s="13">
        <v>5842</v>
      </c>
      <c r="AB190" s="13">
        <v>4655</v>
      </c>
      <c r="AC190" s="13">
        <v>26603</v>
      </c>
      <c r="AD190" s="13">
        <v>2628</v>
      </c>
      <c r="AE190" s="13">
        <v>740</v>
      </c>
      <c r="AF190" s="13">
        <v>1955</v>
      </c>
      <c r="AG190" s="13">
        <v>0</v>
      </c>
      <c r="AH190" s="13">
        <f t="shared" si="50"/>
        <v>45462</v>
      </c>
      <c r="AI190" s="23">
        <f t="shared" si="44"/>
        <v>2.644295645538049E-2</v>
      </c>
      <c r="AJ190" s="13">
        <v>2561</v>
      </c>
      <c r="AK190" s="13">
        <v>48023</v>
      </c>
      <c r="AL190" s="13">
        <v>14796</v>
      </c>
      <c r="AM190" s="13">
        <v>1099</v>
      </c>
      <c r="AN190" s="13">
        <v>20616</v>
      </c>
      <c r="AO190" s="13">
        <v>0</v>
      </c>
      <c r="AP190" s="13">
        <v>8481</v>
      </c>
      <c r="AQ190" s="13">
        <v>382</v>
      </c>
      <c r="AR190" s="13">
        <v>93397</v>
      </c>
      <c r="AS190" s="13">
        <v>16420</v>
      </c>
      <c r="AT190" s="13">
        <v>15</v>
      </c>
      <c r="AU190" s="13">
        <v>2894</v>
      </c>
      <c r="AV190" s="13">
        <v>541</v>
      </c>
      <c r="AW190" s="13">
        <v>19870</v>
      </c>
      <c r="AX190" s="13">
        <v>2482</v>
      </c>
      <c r="AY190" s="13">
        <v>3923</v>
      </c>
      <c r="AZ190" s="13">
        <v>2537</v>
      </c>
      <c r="BA190" s="13">
        <v>8942</v>
      </c>
      <c r="BB190" s="13"/>
      <c r="BC190" s="13">
        <v>25403</v>
      </c>
      <c r="BD190" s="13"/>
      <c r="BE190" s="13">
        <v>739</v>
      </c>
      <c r="BF190" s="13">
        <v>15575</v>
      </c>
      <c r="BG190" s="13">
        <v>41717</v>
      </c>
      <c r="BH190" s="13">
        <v>38738</v>
      </c>
      <c r="BI190" s="13">
        <v>3163</v>
      </c>
      <c r="BJ190" s="13">
        <v>41901</v>
      </c>
      <c r="BK190" s="13"/>
      <c r="BL190" s="13">
        <v>10195</v>
      </c>
      <c r="BM190" s="13">
        <v>0</v>
      </c>
      <c r="BN190" s="13">
        <v>0</v>
      </c>
      <c r="BO190" s="13">
        <v>397</v>
      </c>
      <c r="BP190" s="13">
        <v>24106</v>
      </c>
      <c r="BQ190" s="13">
        <v>118316</v>
      </c>
      <c r="BR190" s="13">
        <v>7867</v>
      </c>
      <c r="BS190" s="13"/>
      <c r="BT190" s="13">
        <v>12090</v>
      </c>
      <c r="BU190" s="13">
        <v>10625</v>
      </c>
      <c r="BV190" s="13">
        <v>0</v>
      </c>
      <c r="BW190" s="13">
        <v>0</v>
      </c>
      <c r="BX190" s="13">
        <v>22715</v>
      </c>
      <c r="BY190" s="13">
        <v>5</v>
      </c>
      <c r="BZ190" s="13">
        <v>2725</v>
      </c>
      <c r="CA190" s="13">
        <v>5</v>
      </c>
      <c r="CB190" s="13">
        <v>0</v>
      </c>
      <c r="CC190" s="13">
        <v>2735</v>
      </c>
      <c r="CD190" s="13">
        <v>6160</v>
      </c>
    </row>
    <row r="191" spans="1:82" x14ac:dyDescent="0.45">
      <c r="A191" t="s">
        <v>381</v>
      </c>
      <c r="B191" t="s">
        <v>382</v>
      </c>
      <c r="C191" s="13">
        <v>31087</v>
      </c>
      <c r="D191" s="13">
        <v>0</v>
      </c>
      <c r="E191" s="13">
        <v>49006</v>
      </c>
      <c r="F191" s="13">
        <v>6088</v>
      </c>
      <c r="G191" s="13">
        <f t="shared" si="45"/>
        <v>55094</v>
      </c>
      <c r="H191" s="13">
        <v>0</v>
      </c>
      <c r="I191" s="13">
        <v>0</v>
      </c>
      <c r="J191" s="13">
        <v>4738</v>
      </c>
      <c r="K191" s="13">
        <v>90919</v>
      </c>
      <c r="L191" s="13">
        <v>356615</v>
      </c>
      <c r="M191" s="23">
        <f t="shared" si="35"/>
        <v>2.0177042422342729E-2</v>
      </c>
      <c r="N191" s="13">
        <v>124294</v>
      </c>
      <c r="O191" s="13">
        <v>125096</v>
      </c>
      <c r="P191" s="13">
        <v>2033</v>
      </c>
      <c r="Q191" s="13">
        <v>2276</v>
      </c>
      <c r="R191" s="13">
        <v>701233</v>
      </c>
      <c r="S191" s="13">
        <f t="shared" si="46"/>
        <v>106557</v>
      </c>
      <c r="T191" s="23">
        <f t="shared" si="37"/>
        <v>3.0236381611131478E-2</v>
      </c>
      <c r="U191" s="13">
        <f t="shared" si="47"/>
        <v>792152</v>
      </c>
      <c r="V191" s="13">
        <f t="shared" si="48"/>
        <v>685595</v>
      </c>
      <c r="W191" s="23">
        <f t="shared" si="40"/>
        <v>1.9665836675871087E-2</v>
      </c>
      <c r="X191" s="13">
        <f t="shared" si="49"/>
        <v>556190</v>
      </c>
      <c r="Y191" s="23">
        <f t="shared" si="42"/>
        <v>2.0579332310391638E-2</v>
      </c>
      <c r="Z191" s="13">
        <v>13091</v>
      </c>
      <c r="AA191" s="13">
        <v>8072</v>
      </c>
      <c r="AB191" s="13">
        <v>1106</v>
      </c>
      <c r="AC191" s="13">
        <v>25056</v>
      </c>
      <c r="AD191" s="13">
        <v>1179</v>
      </c>
      <c r="AE191" s="13">
        <v>1687</v>
      </c>
      <c r="AF191" s="13">
        <v>1102</v>
      </c>
      <c r="AG191" s="13">
        <v>170</v>
      </c>
      <c r="AH191" s="13">
        <f t="shared" si="50"/>
        <v>51463</v>
      </c>
      <c r="AI191" s="23">
        <f t="shared" si="44"/>
        <v>2.993343601388514E-2</v>
      </c>
      <c r="AJ191" s="13">
        <v>3422</v>
      </c>
      <c r="AK191" s="13">
        <v>54885</v>
      </c>
      <c r="AL191" s="13">
        <v>11597</v>
      </c>
      <c r="AM191" s="13">
        <v>904</v>
      </c>
      <c r="AN191" s="13">
        <v>24662</v>
      </c>
      <c r="AO191" s="13">
        <v>0</v>
      </c>
      <c r="AP191" s="13">
        <v>8393</v>
      </c>
      <c r="AQ191" s="13">
        <v>402</v>
      </c>
      <c r="AR191" s="13">
        <v>100843</v>
      </c>
      <c r="AS191" s="13">
        <v>14495</v>
      </c>
      <c r="AT191" s="13">
        <v>10</v>
      </c>
      <c r="AU191" s="13">
        <v>3387</v>
      </c>
      <c r="AV191" s="13">
        <v>696</v>
      </c>
      <c r="AW191" s="13">
        <v>18588</v>
      </c>
      <c r="AX191" s="13">
        <v>878</v>
      </c>
      <c r="AY191" s="13">
        <v>2195</v>
      </c>
      <c r="AZ191" s="13">
        <v>1790</v>
      </c>
      <c r="BA191" s="13">
        <v>4863</v>
      </c>
      <c r="BB191" s="13"/>
      <c r="BC191" s="13">
        <v>7448</v>
      </c>
      <c r="BD191" s="13"/>
      <c r="BE191" s="13">
        <v>2010</v>
      </c>
      <c r="BF191" s="13">
        <v>15190</v>
      </c>
      <c r="BG191" s="13">
        <v>24648</v>
      </c>
      <c r="BH191" s="13">
        <v>29898</v>
      </c>
      <c r="BI191" s="13">
        <v>16618</v>
      </c>
      <c r="BJ191" s="13">
        <v>46516</v>
      </c>
      <c r="BK191" s="13"/>
      <c r="BL191" s="13">
        <v>10463</v>
      </c>
      <c r="BM191" s="13">
        <v>0</v>
      </c>
      <c r="BN191" s="13">
        <v>9770</v>
      </c>
      <c r="BO191" s="13">
        <v>246</v>
      </c>
      <c r="BP191" s="13">
        <v>33453</v>
      </c>
      <c r="BQ191" s="13">
        <v>125096</v>
      </c>
      <c r="BR191" s="13">
        <v>2033</v>
      </c>
      <c r="BS191" s="13"/>
      <c r="BT191" s="13">
        <v>18265</v>
      </c>
      <c r="BU191" s="13">
        <v>15270</v>
      </c>
      <c r="BV191" s="13">
        <v>10</v>
      </c>
      <c r="BW191" s="13">
        <v>0</v>
      </c>
      <c r="BX191" s="13">
        <v>33540</v>
      </c>
      <c r="BY191" s="13">
        <v>0</v>
      </c>
      <c r="BZ191" s="13">
        <v>3485</v>
      </c>
      <c r="CA191" s="13">
        <v>10</v>
      </c>
      <c r="CB191" s="13">
        <v>0</v>
      </c>
      <c r="CC191" s="13">
        <v>3495</v>
      </c>
      <c r="CD191" s="13">
        <v>7915</v>
      </c>
    </row>
    <row r="192" spans="1:82" x14ac:dyDescent="0.45">
      <c r="A192" t="s">
        <v>135</v>
      </c>
      <c r="B192" t="s">
        <v>136</v>
      </c>
      <c r="C192" s="13">
        <v>28918</v>
      </c>
      <c r="D192" s="13">
        <v>7737</v>
      </c>
      <c r="E192" s="13">
        <v>46110</v>
      </c>
      <c r="F192" s="13">
        <v>0</v>
      </c>
      <c r="G192" s="13">
        <f t="shared" si="45"/>
        <v>46110</v>
      </c>
      <c r="H192" s="13">
        <v>0</v>
      </c>
      <c r="I192" s="13">
        <v>3353</v>
      </c>
      <c r="J192" s="13">
        <v>8224</v>
      </c>
      <c r="K192" s="13">
        <v>94342</v>
      </c>
      <c r="L192" s="13">
        <v>288788</v>
      </c>
      <c r="M192" s="23">
        <f t="shared" si="35"/>
        <v>1.6339435321182542E-2</v>
      </c>
      <c r="N192" s="13">
        <v>173485</v>
      </c>
      <c r="O192" s="13">
        <v>142383</v>
      </c>
      <c r="P192" s="13">
        <v>4993</v>
      </c>
      <c r="Q192" s="13">
        <v>2900</v>
      </c>
      <c r="R192" s="13">
        <v>706891</v>
      </c>
      <c r="S192" s="13">
        <f t="shared" si="46"/>
        <v>107365</v>
      </c>
      <c r="T192" s="23">
        <f t="shared" si="37"/>
        <v>3.0465657926547585E-2</v>
      </c>
      <c r="U192" s="13">
        <f t="shared" si="47"/>
        <v>801233</v>
      </c>
      <c r="V192" s="13">
        <f t="shared" si="48"/>
        <v>693868</v>
      </c>
      <c r="W192" s="23">
        <f t="shared" si="40"/>
        <v>1.9903142179586081E-2</v>
      </c>
      <c r="X192" s="13">
        <f t="shared" si="49"/>
        <v>543592</v>
      </c>
      <c r="Y192" s="23">
        <f t="shared" si="42"/>
        <v>2.0113199462900109E-2</v>
      </c>
      <c r="Z192" s="13">
        <v>9664</v>
      </c>
      <c r="AA192" s="13">
        <v>12163</v>
      </c>
      <c r="AB192" s="13">
        <v>7145</v>
      </c>
      <c r="AC192" s="13">
        <v>26562</v>
      </c>
      <c r="AD192" s="13">
        <v>1995</v>
      </c>
      <c r="AE192" s="13">
        <v>1413</v>
      </c>
      <c r="AF192" s="13">
        <v>2313</v>
      </c>
      <c r="AG192" s="13">
        <v>0</v>
      </c>
      <c r="AH192" s="13">
        <f t="shared" si="50"/>
        <v>61255</v>
      </c>
      <c r="AI192" s="23">
        <f t="shared" si="44"/>
        <v>3.5628949401133522E-2</v>
      </c>
      <c r="AJ192" s="13">
        <v>3881</v>
      </c>
      <c r="AK192" s="13">
        <v>65136</v>
      </c>
      <c r="AL192" s="13">
        <v>23047</v>
      </c>
      <c r="AM192" s="13">
        <v>742</v>
      </c>
      <c r="AN192" s="13">
        <v>44886</v>
      </c>
      <c r="AO192" s="13">
        <v>679</v>
      </c>
      <c r="AP192" s="13">
        <v>14303</v>
      </c>
      <c r="AQ192" s="13">
        <v>435</v>
      </c>
      <c r="AR192" s="13">
        <v>149228</v>
      </c>
      <c r="AS192" s="13">
        <v>16983</v>
      </c>
      <c r="AT192" s="13">
        <v>32</v>
      </c>
      <c r="AU192" s="13">
        <v>533</v>
      </c>
      <c r="AV192" s="13">
        <v>401</v>
      </c>
      <c r="AW192" s="13">
        <v>17949</v>
      </c>
      <c r="AX192" s="13">
        <v>1261</v>
      </c>
      <c r="AY192" s="13">
        <v>2189</v>
      </c>
      <c r="AZ192" s="13">
        <v>2858</v>
      </c>
      <c r="BA192" s="13">
        <v>6308</v>
      </c>
      <c r="BB192" s="13"/>
      <c r="BC192" s="13">
        <v>2614</v>
      </c>
      <c r="BD192" s="13"/>
      <c r="BE192" s="13">
        <v>116</v>
      </c>
      <c r="BF192" s="13">
        <v>19613</v>
      </c>
      <c r="BG192" s="13">
        <v>22343</v>
      </c>
      <c r="BH192" s="13">
        <v>46976</v>
      </c>
      <c r="BI192" s="13">
        <v>2945</v>
      </c>
      <c r="BJ192" s="13">
        <v>49921</v>
      </c>
      <c r="BK192" s="13"/>
      <c r="BL192" s="13">
        <v>5108</v>
      </c>
      <c r="BM192" s="13">
        <v>0</v>
      </c>
      <c r="BN192" s="13">
        <v>22203</v>
      </c>
      <c r="BO192" s="13">
        <v>155</v>
      </c>
      <c r="BP192" s="13">
        <v>42653</v>
      </c>
      <c r="BQ192" s="13">
        <v>142383</v>
      </c>
      <c r="BR192" s="13">
        <v>4993</v>
      </c>
      <c r="BS192" s="13"/>
      <c r="BT192" s="13">
        <v>14485</v>
      </c>
      <c r="BU192" s="13">
        <v>11450</v>
      </c>
      <c r="BV192" s="13">
        <v>20</v>
      </c>
      <c r="BW192" s="13">
        <v>0</v>
      </c>
      <c r="BX192" s="13">
        <v>25955</v>
      </c>
      <c r="BY192" s="13">
        <v>0</v>
      </c>
      <c r="BZ192" s="13">
        <v>3285</v>
      </c>
      <c r="CA192" s="13">
        <v>0</v>
      </c>
      <c r="CB192" s="13">
        <v>0</v>
      </c>
      <c r="CC192" s="13">
        <v>3285</v>
      </c>
      <c r="CD192" s="13">
        <v>7335</v>
      </c>
    </row>
    <row r="193" spans="1:82" x14ac:dyDescent="0.45">
      <c r="A193" t="s">
        <v>453</v>
      </c>
      <c r="B193" t="s">
        <v>454</v>
      </c>
      <c r="C193" s="13">
        <v>24116</v>
      </c>
      <c r="D193" s="13">
        <v>490</v>
      </c>
      <c r="E193" s="13">
        <v>42747</v>
      </c>
      <c r="F193" s="13">
        <v>6137</v>
      </c>
      <c r="G193" s="13">
        <f t="shared" si="45"/>
        <v>48884</v>
      </c>
      <c r="H193" s="13">
        <v>3940</v>
      </c>
      <c r="I193" s="13">
        <v>0</v>
      </c>
      <c r="J193" s="13">
        <v>8663</v>
      </c>
      <c r="K193" s="13">
        <v>86093</v>
      </c>
      <c r="L193" s="13">
        <v>331406</v>
      </c>
      <c r="M193" s="23">
        <f t="shared" si="35"/>
        <v>1.8750733763355201E-2</v>
      </c>
      <c r="N193" s="13">
        <v>183243</v>
      </c>
      <c r="O193" s="13">
        <v>107086</v>
      </c>
      <c r="P193" s="13">
        <v>2267</v>
      </c>
      <c r="Q193" s="13">
        <v>5605</v>
      </c>
      <c r="R193" s="13">
        <v>715700</v>
      </c>
      <c r="S193" s="13">
        <f t="shared" si="46"/>
        <v>107821</v>
      </c>
      <c r="T193" s="23">
        <f t="shared" si="37"/>
        <v>3.059505149069331E-2</v>
      </c>
      <c r="U193" s="13">
        <f t="shared" si="47"/>
        <v>801793</v>
      </c>
      <c r="V193" s="13">
        <f t="shared" si="48"/>
        <v>693972</v>
      </c>
      <c r="W193" s="23">
        <f t="shared" si="40"/>
        <v>1.9906125350429349E-2</v>
      </c>
      <c r="X193" s="13">
        <f t="shared" si="49"/>
        <v>579014</v>
      </c>
      <c r="Y193" s="23">
        <f t="shared" si="42"/>
        <v>2.1423832716102601E-2</v>
      </c>
      <c r="Z193" s="13">
        <v>5779</v>
      </c>
      <c r="AA193" s="13">
        <v>4824</v>
      </c>
      <c r="AB193" s="13">
        <v>3154</v>
      </c>
      <c r="AC193" s="13">
        <v>36544</v>
      </c>
      <c r="AD193" s="13">
        <v>4477</v>
      </c>
      <c r="AE193" s="13">
        <v>1212</v>
      </c>
      <c r="AF193" s="13">
        <v>2947</v>
      </c>
      <c r="AG193" s="13">
        <v>0</v>
      </c>
      <c r="AH193" s="13">
        <f t="shared" si="50"/>
        <v>58937</v>
      </c>
      <c r="AI193" s="23">
        <f t="shared" si="44"/>
        <v>3.4280685509013246E-2</v>
      </c>
      <c r="AJ193" s="13">
        <v>2269</v>
      </c>
      <c r="AK193" s="13">
        <v>61206</v>
      </c>
      <c r="AL193" s="13">
        <v>12662</v>
      </c>
      <c r="AM193" s="13">
        <v>1674</v>
      </c>
      <c r="AN193" s="13">
        <v>52992</v>
      </c>
      <c r="AO193" s="13">
        <v>0</v>
      </c>
      <c r="AP193" s="13">
        <v>21654</v>
      </c>
      <c r="AQ193" s="13">
        <v>-438</v>
      </c>
      <c r="AR193" s="13">
        <v>149750</v>
      </c>
      <c r="AS193" s="13">
        <v>22660</v>
      </c>
      <c r="AT193" s="13">
        <v>160</v>
      </c>
      <c r="AU193" s="13">
        <v>2100</v>
      </c>
      <c r="AV193" s="13">
        <v>762</v>
      </c>
      <c r="AW193" s="13">
        <v>25682</v>
      </c>
      <c r="AX193" s="13">
        <v>456</v>
      </c>
      <c r="AY193" s="13">
        <v>4576</v>
      </c>
      <c r="AZ193" s="13">
        <v>2779</v>
      </c>
      <c r="BA193" s="13">
        <v>7811</v>
      </c>
      <c r="BB193" s="13"/>
      <c r="BC193" s="13">
        <v>5870</v>
      </c>
      <c r="BD193" s="13"/>
      <c r="BE193" s="13">
        <v>209</v>
      </c>
      <c r="BF193" s="13">
        <v>12931</v>
      </c>
      <c r="BG193" s="13">
        <v>19010</v>
      </c>
      <c r="BH193" s="13">
        <v>34734</v>
      </c>
      <c r="BI193" s="13">
        <v>4171</v>
      </c>
      <c r="BJ193" s="13">
        <v>38905</v>
      </c>
      <c r="BK193" s="13"/>
      <c r="BL193" s="13">
        <v>9954</v>
      </c>
      <c r="BM193" s="13">
        <v>0</v>
      </c>
      <c r="BN193" s="13">
        <v>436</v>
      </c>
      <c r="BO193" s="13">
        <v>17329</v>
      </c>
      <c r="BP193" s="13">
        <v>21452</v>
      </c>
      <c r="BQ193" s="13">
        <v>107086</v>
      </c>
      <c r="BR193" s="13">
        <v>2267</v>
      </c>
      <c r="BS193" s="13"/>
      <c r="BT193" s="13">
        <v>16000</v>
      </c>
      <c r="BU193" s="13">
        <v>14190</v>
      </c>
      <c r="BV193" s="13">
        <v>5</v>
      </c>
      <c r="BW193" s="13">
        <v>0</v>
      </c>
      <c r="BX193" s="13">
        <v>30195</v>
      </c>
      <c r="BY193" s="13">
        <v>0</v>
      </c>
      <c r="BZ193" s="13">
        <v>3490</v>
      </c>
      <c r="CA193" s="13">
        <v>5</v>
      </c>
      <c r="CB193" s="13">
        <v>0</v>
      </c>
      <c r="CC193" s="13">
        <v>3495</v>
      </c>
      <c r="CD193" s="13">
        <v>7470</v>
      </c>
    </row>
    <row r="194" spans="1:82" x14ac:dyDescent="0.45">
      <c r="A194" t="s">
        <v>271</v>
      </c>
      <c r="B194" t="s">
        <v>272</v>
      </c>
      <c r="C194" s="13">
        <v>27167</v>
      </c>
      <c r="D194" s="13">
        <v>3692</v>
      </c>
      <c r="E194" s="13">
        <v>44166</v>
      </c>
      <c r="F194" s="13">
        <v>6836</v>
      </c>
      <c r="G194" s="13">
        <f t="shared" si="45"/>
        <v>51002</v>
      </c>
      <c r="H194" s="13">
        <v>0</v>
      </c>
      <c r="I194" s="13">
        <v>0</v>
      </c>
      <c r="J194" s="13">
        <v>7342</v>
      </c>
      <c r="K194" s="13">
        <v>89203</v>
      </c>
      <c r="L194" s="13">
        <v>400182</v>
      </c>
      <c r="M194" s="23">
        <f t="shared" si="35"/>
        <v>2.2642034661071345E-2</v>
      </c>
      <c r="N194" s="13">
        <v>150824</v>
      </c>
      <c r="O194" s="13">
        <v>130362</v>
      </c>
      <c r="P194" s="13">
        <v>6097</v>
      </c>
      <c r="Q194" s="13">
        <v>15182</v>
      </c>
      <c r="R194" s="13">
        <v>791850</v>
      </c>
      <c r="S194" s="13">
        <f t="shared" si="46"/>
        <v>118961</v>
      </c>
      <c r="T194" s="23">
        <f t="shared" si="37"/>
        <v>3.3756113562148068E-2</v>
      </c>
      <c r="U194" s="13">
        <f t="shared" si="47"/>
        <v>881053</v>
      </c>
      <c r="V194" s="13">
        <f t="shared" si="48"/>
        <v>762092</v>
      </c>
      <c r="W194" s="23">
        <f t="shared" si="40"/>
        <v>2.1860102252770148E-2</v>
      </c>
      <c r="X194" s="13">
        <f t="shared" si="49"/>
        <v>610451</v>
      </c>
      <c r="Y194" s="23">
        <f t="shared" si="42"/>
        <v>2.2587018803306221E-2</v>
      </c>
      <c r="Z194" s="13">
        <v>8545</v>
      </c>
      <c r="AA194" s="13">
        <v>6242</v>
      </c>
      <c r="AB194" s="13">
        <v>16208</v>
      </c>
      <c r="AC194" s="13">
        <v>28567</v>
      </c>
      <c r="AD194" s="13">
        <v>3769</v>
      </c>
      <c r="AE194" s="13">
        <v>2437</v>
      </c>
      <c r="AF194" s="13">
        <v>1969</v>
      </c>
      <c r="AG194" s="13">
        <v>222</v>
      </c>
      <c r="AH194" s="13">
        <f t="shared" si="50"/>
        <v>67959</v>
      </c>
      <c r="AI194" s="23">
        <f t="shared" si="44"/>
        <v>3.9528328664625467E-2</v>
      </c>
      <c r="AJ194" s="13">
        <v>2923</v>
      </c>
      <c r="AK194" s="13">
        <v>70882</v>
      </c>
      <c r="AL194" s="13">
        <v>20604</v>
      </c>
      <c r="AM194" s="13">
        <v>3690</v>
      </c>
      <c r="AN194" s="13">
        <v>22271</v>
      </c>
      <c r="AO194" s="13">
        <v>0</v>
      </c>
      <c r="AP194" s="13">
        <v>8257</v>
      </c>
      <c r="AQ194" s="13">
        <v>692</v>
      </c>
      <c r="AR194" s="13">
        <v>126396</v>
      </c>
      <c r="AS194" s="13">
        <v>14995</v>
      </c>
      <c r="AT194" s="13">
        <v>45</v>
      </c>
      <c r="AU194" s="13">
        <v>1811</v>
      </c>
      <c r="AV194" s="13">
        <v>1103</v>
      </c>
      <c r="AW194" s="13">
        <v>17954</v>
      </c>
      <c r="AX194" s="13">
        <v>961</v>
      </c>
      <c r="AY194" s="13">
        <v>3224</v>
      </c>
      <c r="AZ194" s="13">
        <v>2289</v>
      </c>
      <c r="BA194" s="13">
        <v>6474</v>
      </c>
      <c r="BB194" s="13"/>
      <c r="BC194" s="13">
        <v>39908</v>
      </c>
      <c r="BD194" s="13"/>
      <c r="BE194" s="13">
        <v>4</v>
      </c>
      <c r="BF194" s="13">
        <v>7588</v>
      </c>
      <c r="BG194" s="13">
        <v>47500</v>
      </c>
      <c r="BH194" s="13">
        <v>54004</v>
      </c>
      <c r="BI194" s="13">
        <v>8760</v>
      </c>
      <c r="BJ194" s="13">
        <v>62764</v>
      </c>
      <c r="BK194" s="13"/>
      <c r="BL194" s="13">
        <v>12993</v>
      </c>
      <c r="BM194" s="13">
        <v>92</v>
      </c>
      <c r="BN194" s="13">
        <v>0</v>
      </c>
      <c r="BO194" s="13">
        <v>988</v>
      </c>
      <c r="BP194" s="13">
        <v>6025</v>
      </c>
      <c r="BQ194" s="13">
        <v>130362</v>
      </c>
      <c r="BR194" s="13">
        <v>6097</v>
      </c>
      <c r="BS194" s="13"/>
      <c r="BT194" s="13">
        <v>22015</v>
      </c>
      <c r="BU194" s="13">
        <v>14215</v>
      </c>
      <c r="BV194" s="13">
        <v>25</v>
      </c>
      <c r="BW194" s="13">
        <v>0</v>
      </c>
      <c r="BX194" s="13">
        <v>36250</v>
      </c>
      <c r="BY194" s="13">
        <v>10</v>
      </c>
      <c r="BZ194" s="13">
        <v>3770</v>
      </c>
      <c r="CA194" s="13">
        <v>5</v>
      </c>
      <c r="CB194" s="13">
        <v>0</v>
      </c>
      <c r="CC194" s="13">
        <v>3785</v>
      </c>
      <c r="CD194" s="13">
        <v>8440</v>
      </c>
    </row>
    <row r="195" spans="1:82" x14ac:dyDescent="0.45">
      <c r="A195" t="s">
        <v>253</v>
      </c>
      <c r="B195" t="s">
        <v>254</v>
      </c>
      <c r="C195" s="13">
        <v>39923</v>
      </c>
      <c r="D195" s="13">
        <v>0</v>
      </c>
      <c r="E195" s="13">
        <v>69347</v>
      </c>
      <c r="F195" s="13">
        <v>8797</v>
      </c>
      <c r="G195" s="13">
        <f t="shared" si="45"/>
        <v>78144</v>
      </c>
      <c r="H195" s="13">
        <v>0</v>
      </c>
      <c r="I195" s="13">
        <v>0</v>
      </c>
      <c r="J195" s="13">
        <v>10234</v>
      </c>
      <c r="K195" s="13">
        <v>128301</v>
      </c>
      <c r="L195" s="13">
        <v>393788</v>
      </c>
      <c r="M195" s="23">
        <f t="shared" si="35"/>
        <v>2.2280266341599481E-2</v>
      </c>
      <c r="N195" s="13">
        <v>194681</v>
      </c>
      <c r="O195" s="13">
        <v>163941</v>
      </c>
      <c r="P195" s="13">
        <v>5123</v>
      </c>
      <c r="Q195" s="13">
        <v>16131</v>
      </c>
      <c r="R195" s="13">
        <v>901965</v>
      </c>
      <c r="S195" s="13">
        <f t="shared" si="46"/>
        <v>123670</v>
      </c>
      <c r="T195" s="23">
        <f t="shared" si="37"/>
        <v>3.5092329118205562E-2</v>
      </c>
      <c r="U195" s="13">
        <f t="shared" si="47"/>
        <v>1030266</v>
      </c>
      <c r="V195" s="13">
        <f t="shared" si="48"/>
        <v>906596</v>
      </c>
      <c r="W195" s="23">
        <f t="shared" si="40"/>
        <v>2.6005103402151453E-2</v>
      </c>
      <c r="X195" s="13">
        <f t="shared" si="49"/>
        <v>721401</v>
      </c>
      <c r="Y195" s="23">
        <f t="shared" si="42"/>
        <v>2.6692229108845607E-2</v>
      </c>
      <c r="Z195" s="13">
        <v>5747</v>
      </c>
      <c r="AA195" s="13">
        <v>24694</v>
      </c>
      <c r="AB195" s="13">
        <v>591</v>
      </c>
      <c r="AC195" s="13">
        <v>8316</v>
      </c>
      <c r="AD195" s="13">
        <v>3957</v>
      </c>
      <c r="AE195" s="13">
        <v>1453</v>
      </c>
      <c r="AF195" s="13">
        <v>768</v>
      </c>
      <c r="AG195" s="13">
        <v>0</v>
      </c>
      <c r="AH195" s="13">
        <f t="shared" si="50"/>
        <v>45526</v>
      </c>
      <c r="AI195" s="23">
        <f t="shared" si="44"/>
        <v>2.6480182033074926E-2</v>
      </c>
      <c r="AJ195" s="13">
        <v>2297</v>
      </c>
      <c r="AK195" s="13">
        <v>47823</v>
      </c>
      <c r="AL195" s="13">
        <v>47802</v>
      </c>
      <c r="AM195" s="13">
        <v>6238</v>
      </c>
      <c r="AN195" s="13">
        <v>39885</v>
      </c>
      <c r="AO195" s="13">
        <v>0</v>
      </c>
      <c r="AP195" s="13">
        <v>13973</v>
      </c>
      <c r="AQ195" s="13">
        <v>1051</v>
      </c>
      <c r="AR195" s="13">
        <v>156772</v>
      </c>
      <c r="AS195" s="13">
        <v>16730</v>
      </c>
      <c r="AT195" s="13">
        <v>748</v>
      </c>
      <c r="AU195" s="13">
        <v>3202</v>
      </c>
      <c r="AV195" s="13">
        <v>978</v>
      </c>
      <c r="AW195" s="13">
        <v>21658</v>
      </c>
      <c r="AX195" s="13">
        <v>4396</v>
      </c>
      <c r="AY195" s="13">
        <v>6861</v>
      </c>
      <c r="AZ195" s="13">
        <v>4994</v>
      </c>
      <c r="BA195" s="13">
        <v>16251</v>
      </c>
      <c r="BB195" s="13"/>
      <c r="BC195" s="13">
        <v>22428</v>
      </c>
      <c r="BD195" s="13"/>
      <c r="BE195" s="13">
        <v>27</v>
      </c>
      <c r="BF195" s="13">
        <v>11876</v>
      </c>
      <c r="BG195" s="13">
        <v>34331</v>
      </c>
      <c r="BH195" s="13">
        <v>52585</v>
      </c>
      <c r="BI195" s="13">
        <v>6986</v>
      </c>
      <c r="BJ195" s="13">
        <v>59571</v>
      </c>
      <c r="BK195" s="13"/>
      <c r="BL195" s="13">
        <v>21038</v>
      </c>
      <c r="BM195" s="13">
        <v>0</v>
      </c>
      <c r="BN195" s="13">
        <v>1</v>
      </c>
      <c r="BO195" s="13">
        <v>4263</v>
      </c>
      <c r="BP195" s="13">
        <v>44737</v>
      </c>
      <c r="BQ195" s="13">
        <v>163941</v>
      </c>
      <c r="BR195" s="13">
        <v>5123</v>
      </c>
      <c r="BS195" s="13"/>
      <c r="BT195" s="13">
        <v>20615</v>
      </c>
      <c r="BU195" s="13">
        <v>11745</v>
      </c>
      <c r="BV195" s="13">
        <v>535</v>
      </c>
      <c r="BW195" s="13">
        <v>0</v>
      </c>
      <c r="BX195" s="13">
        <v>32895</v>
      </c>
      <c r="BY195" s="13">
        <v>0</v>
      </c>
      <c r="BZ195" s="13">
        <v>5200</v>
      </c>
      <c r="CA195" s="13">
        <v>25</v>
      </c>
      <c r="CB195" s="13">
        <v>0</v>
      </c>
      <c r="CC195" s="13">
        <v>5220</v>
      </c>
      <c r="CD195" s="13">
        <v>8710</v>
      </c>
    </row>
    <row r="196" spans="1:82" x14ac:dyDescent="0.45">
      <c r="A196" t="s">
        <v>241</v>
      </c>
      <c r="B196" t="s">
        <v>242</v>
      </c>
      <c r="C196" s="13">
        <v>28300</v>
      </c>
      <c r="D196" s="13">
        <v>167</v>
      </c>
      <c r="E196" s="13">
        <v>97206</v>
      </c>
      <c r="F196" s="13">
        <v>5510</v>
      </c>
      <c r="G196" s="13">
        <f t="shared" si="45"/>
        <v>102716</v>
      </c>
      <c r="H196" s="13">
        <v>0</v>
      </c>
      <c r="I196" s="13">
        <v>0</v>
      </c>
      <c r="J196" s="13">
        <v>25583</v>
      </c>
      <c r="K196" s="13">
        <v>156766</v>
      </c>
      <c r="L196" s="13">
        <v>313177</v>
      </c>
      <c r="M196" s="23">
        <f t="shared" si="35"/>
        <v>1.7719348918867769E-2</v>
      </c>
      <c r="N196" s="13">
        <v>368020</v>
      </c>
      <c r="O196" s="13">
        <v>152132</v>
      </c>
      <c r="P196" s="13">
        <v>7105</v>
      </c>
      <c r="Q196" s="13">
        <v>76554</v>
      </c>
      <c r="R196" s="13">
        <v>1073754</v>
      </c>
      <c r="S196" s="13">
        <f t="shared" si="46"/>
        <v>212626</v>
      </c>
      <c r="T196" s="23">
        <f t="shared" si="37"/>
        <v>6.0334289408001743E-2</v>
      </c>
      <c r="U196" s="13">
        <f t="shared" si="47"/>
        <v>1230520</v>
      </c>
      <c r="V196" s="13">
        <f t="shared" si="48"/>
        <v>1017894</v>
      </c>
      <c r="W196" s="23">
        <f t="shared" si="40"/>
        <v>2.9197612522479197E-2</v>
      </c>
      <c r="X196" s="13">
        <f t="shared" si="49"/>
        <v>782103</v>
      </c>
      <c r="Y196" s="23">
        <f t="shared" si="42"/>
        <v>2.893823610268835E-2</v>
      </c>
      <c r="Z196" s="13">
        <v>9464</v>
      </c>
      <c r="AA196" s="13">
        <v>22448</v>
      </c>
      <c r="AB196" s="13">
        <v>4898</v>
      </c>
      <c r="AC196" s="13">
        <v>61638</v>
      </c>
      <c r="AD196" s="13">
        <v>1311</v>
      </c>
      <c r="AE196" s="13">
        <v>70</v>
      </c>
      <c r="AF196" s="13">
        <v>10054</v>
      </c>
      <c r="AG196" s="13">
        <v>27</v>
      </c>
      <c r="AH196" s="13">
        <f t="shared" si="50"/>
        <v>109910</v>
      </c>
      <c r="AI196" s="23">
        <f t="shared" si="44"/>
        <v>6.3929113193675377E-2</v>
      </c>
      <c r="AJ196" s="13">
        <v>4949</v>
      </c>
      <c r="AK196" s="13">
        <v>114859</v>
      </c>
      <c r="AL196" s="13">
        <v>54564</v>
      </c>
      <c r="AM196" s="13">
        <v>10031</v>
      </c>
      <c r="AN196" s="13">
        <v>51633</v>
      </c>
      <c r="AO196" s="13">
        <v>0</v>
      </c>
      <c r="AP196" s="13">
        <v>26116</v>
      </c>
      <c r="AQ196" s="13">
        <v>3809</v>
      </c>
      <c r="AR196" s="13">
        <v>261012</v>
      </c>
      <c r="AS196" s="13">
        <v>36619</v>
      </c>
      <c r="AT196" s="13">
        <v>807</v>
      </c>
      <c r="AU196" s="13">
        <v>20298</v>
      </c>
      <c r="AV196" s="13">
        <v>1462</v>
      </c>
      <c r="AW196" s="13">
        <v>59186</v>
      </c>
      <c r="AX196" s="13">
        <v>16412</v>
      </c>
      <c r="AY196" s="13">
        <v>18342</v>
      </c>
      <c r="AZ196" s="13">
        <v>13068</v>
      </c>
      <c r="BA196" s="13">
        <v>47822</v>
      </c>
      <c r="BB196" s="13"/>
      <c r="BC196" s="13">
        <v>3015</v>
      </c>
      <c r="BD196" s="13"/>
      <c r="BE196" s="13">
        <v>1565</v>
      </c>
      <c r="BF196" s="13">
        <v>14203</v>
      </c>
      <c r="BG196" s="13">
        <v>18783</v>
      </c>
      <c r="BH196" s="13">
        <v>44388</v>
      </c>
      <c r="BI196" s="13">
        <v>11415</v>
      </c>
      <c r="BJ196" s="13">
        <v>55803</v>
      </c>
      <c r="BK196" s="13"/>
      <c r="BL196" s="13">
        <v>23752</v>
      </c>
      <c r="BM196" s="13">
        <v>0</v>
      </c>
      <c r="BN196" s="13">
        <v>0</v>
      </c>
      <c r="BO196" s="13">
        <v>1037</v>
      </c>
      <c r="BP196" s="13">
        <v>52757</v>
      </c>
      <c r="BQ196" s="13">
        <v>152132</v>
      </c>
      <c r="BR196" s="13">
        <v>7105</v>
      </c>
      <c r="BS196" s="13"/>
      <c r="BT196" s="13">
        <v>7710</v>
      </c>
      <c r="BU196" s="13">
        <v>11405</v>
      </c>
      <c r="BV196" s="13">
        <v>0</v>
      </c>
      <c r="BW196" s="13">
        <v>0</v>
      </c>
      <c r="BX196" s="13">
        <v>19115</v>
      </c>
      <c r="BY196" s="13">
        <v>5</v>
      </c>
      <c r="BZ196" s="13">
        <v>4380</v>
      </c>
      <c r="CA196" s="13">
        <v>5</v>
      </c>
      <c r="CB196" s="13">
        <v>0</v>
      </c>
      <c r="CC196" s="13">
        <v>4390</v>
      </c>
      <c r="CD196" s="13">
        <v>8460</v>
      </c>
    </row>
    <row r="197" spans="1:82" x14ac:dyDescent="0.45">
      <c r="A197" t="s">
        <v>333</v>
      </c>
      <c r="B197" t="s">
        <v>334</v>
      </c>
      <c r="C197" s="13">
        <v>34357</v>
      </c>
      <c r="D197" s="13">
        <v>241</v>
      </c>
      <c r="E197" s="13">
        <v>70694</v>
      </c>
      <c r="F197" s="13">
        <v>7465</v>
      </c>
      <c r="G197" s="13">
        <f t="shared" ref="G197:G200" si="51">E197+F197</f>
        <v>78159</v>
      </c>
      <c r="H197" s="13">
        <v>0</v>
      </c>
      <c r="I197" s="13">
        <v>0</v>
      </c>
      <c r="J197" s="13">
        <v>18896</v>
      </c>
      <c r="K197" s="13">
        <v>131653</v>
      </c>
      <c r="L197" s="13">
        <v>483283</v>
      </c>
      <c r="M197" s="23">
        <f t="shared" ref="M197:M200" si="52">L197/SUM(L$5:L$200)</f>
        <v>2.7343834648001518E-2</v>
      </c>
      <c r="N197" s="13">
        <v>323530</v>
      </c>
      <c r="O197" s="13">
        <v>145649</v>
      </c>
      <c r="P197" s="13">
        <v>7639</v>
      </c>
      <c r="Q197" s="13">
        <v>6138</v>
      </c>
      <c r="R197" s="13">
        <v>1097892</v>
      </c>
      <c r="S197" s="13">
        <f t="shared" si="46"/>
        <v>223223</v>
      </c>
      <c r="T197" s="23">
        <f t="shared" ref="T197:T200" si="53">S197/SUM(S$5:S$200)</f>
        <v>6.3341270985309284E-2</v>
      </c>
      <c r="U197" s="13">
        <f t="shared" si="47"/>
        <v>1229545</v>
      </c>
      <c r="V197" s="13">
        <f t="shared" ref="V197:V200" si="54">U197-S197</f>
        <v>1006322</v>
      </c>
      <c r="W197" s="23">
        <f t="shared" ref="W197:W200" si="55">V197/SUM(V$5:V$200)</f>
        <v>2.8865677397495525E-2</v>
      </c>
      <c r="X197" s="13">
        <f t="shared" si="49"/>
        <v>846896</v>
      </c>
      <c r="Y197" s="23">
        <f t="shared" ref="Y197:Y200" si="56">X197/SUM(X$5:X$200)</f>
        <v>3.1335612320144986E-2</v>
      </c>
      <c r="Z197" s="13">
        <v>11987</v>
      </c>
      <c r="AA197" s="13">
        <v>13803</v>
      </c>
      <c r="AB197" s="13">
        <v>5888</v>
      </c>
      <c r="AC197" s="13">
        <v>84982</v>
      </c>
      <c r="AD197" s="13">
        <v>5982</v>
      </c>
      <c r="AE197" s="13">
        <v>2508</v>
      </c>
      <c r="AF197" s="13">
        <v>14342</v>
      </c>
      <c r="AG197" s="13">
        <v>5572</v>
      </c>
      <c r="AH197" s="13">
        <f t="shared" ref="AH197:AH200" si="57">SUM(Z197:AG197)</f>
        <v>145064</v>
      </c>
      <c r="AI197" s="23">
        <f t="shared" ref="AI197:AI200" si="58">AH197/SUM(AH$5:AH$200)</f>
        <v>8.4376425041646108E-2</v>
      </c>
      <c r="AJ197" s="13">
        <v>4209</v>
      </c>
      <c r="AK197" s="13">
        <v>149273</v>
      </c>
      <c r="AL197" s="13">
        <v>55327</v>
      </c>
      <c r="AM197" s="13">
        <v>3502</v>
      </c>
      <c r="AN197" s="13">
        <v>43451</v>
      </c>
      <c r="AO197" s="13">
        <v>0</v>
      </c>
      <c r="AP197" s="13">
        <v>24492</v>
      </c>
      <c r="AQ197" s="13">
        <v>1630</v>
      </c>
      <c r="AR197" s="13">
        <v>277675</v>
      </c>
      <c r="AS197" s="13">
        <v>28444</v>
      </c>
      <c r="AT197" s="13">
        <v>637</v>
      </c>
      <c r="AU197" s="13">
        <v>2637</v>
      </c>
      <c r="AV197" s="13">
        <v>1603</v>
      </c>
      <c r="AW197" s="13">
        <v>33321</v>
      </c>
      <c r="AX197" s="13">
        <v>732</v>
      </c>
      <c r="AY197" s="13">
        <v>4324</v>
      </c>
      <c r="AZ197" s="13">
        <v>7478</v>
      </c>
      <c r="BA197" s="13">
        <v>12534</v>
      </c>
      <c r="BB197" s="13"/>
      <c r="BC197" s="13">
        <v>1173</v>
      </c>
      <c r="BD197" s="13"/>
      <c r="BE197" s="13">
        <v>14</v>
      </c>
      <c r="BF197" s="13">
        <v>8235</v>
      </c>
      <c r="BG197" s="13">
        <v>9422</v>
      </c>
      <c r="BH197" s="13">
        <v>43369</v>
      </c>
      <c r="BI197" s="13">
        <v>11219</v>
      </c>
      <c r="BJ197" s="13">
        <v>54588</v>
      </c>
      <c r="BK197" s="13"/>
      <c r="BL197" s="13">
        <v>21574</v>
      </c>
      <c r="BM197" s="13">
        <v>404</v>
      </c>
      <c r="BN197" s="13">
        <v>2146</v>
      </c>
      <c r="BO197" s="13">
        <v>2490</v>
      </c>
      <c r="BP197" s="13">
        <v>55025</v>
      </c>
      <c r="BQ197" s="13">
        <v>145649</v>
      </c>
      <c r="BR197" s="13">
        <v>7639</v>
      </c>
      <c r="BS197" s="13"/>
      <c r="BT197" s="13">
        <v>21920</v>
      </c>
      <c r="BU197" s="13">
        <v>18330</v>
      </c>
      <c r="BV197" s="13">
        <v>0</v>
      </c>
      <c r="BW197" s="13">
        <v>0</v>
      </c>
      <c r="BX197" s="13">
        <v>40250</v>
      </c>
      <c r="BY197" s="13">
        <v>5</v>
      </c>
      <c r="BZ197" s="13">
        <v>5075</v>
      </c>
      <c r="CA197" s="13">
        <v>0</v>
      </c>
      <c r="CB197" s="13">
        <v>0</v>
      </c>
      <c r="CC197" s="13">
        <v>5080</v>
      </c>
      <c r="CD197" s="13">
        <v>10925</v>
      </c>
    </row>
    <row r="198" spans="1:82" x14ac:dyDescent="0.45">
      <c r="A198" t="s">
        <v>481</v>
      </c>
      <c r="B198" t="s">
        <v>482</v>
      </c>
      <c r="C198" s="13">
        <v>36429</v>
      </c>
      <c r="D198" s="13">
        <v>260</v>
      </c>
      <c r="E198" s="13">
        <v>145305</v>
      </c>
      <c r="F198" s="13">
        <v>4711</v>
      </c>
      <c r="G198" s="13">
        <f t="shared" si="51"/>
        <v>150016</v>
      </c>
      <c r="H198" s="13">
        <v>0</v>
      </c>
      <c r="I198" s="13">
        <v>0</v>
      </c>
      <c r="J198" s="13">
        <v>26774</v>
      </c>
      <c r="K198" s="13">
        <v>213479</v>
      </c>
      <c r="L198" s="13">
        <v>564898</v>
      </c>
      <c r="M198" s="23">
        <f t="shared" si="52"/>
        <v>3.1961557731157025E-2</v>
      </c>
      <c r="N198" s="13">
        <v>481083</v>
      </c>
      <c r="O198" s="13">
        <v>179240</v>
      </c>
      <c r="P198" s="13">
        <v>7870</v>
      </c>
      <c r="Q198" s="13">
        <v>40509</v>
      </c>
      <c r="R198" s="13">
        <v>1487079</v>
      </c>
      <c r="S198" s="13">
        <f t="shared" si="46"/>
        <v>295800</v>
      </c>
      <c r="T198" s="23">
        <f t="shared" si="53"/>
        <v>8.3935562005055434E-2</v>
      </c>
      <c r="U198" s="13">
        <f t="shared" si="47"/>
        <v>1700558</v>
      </c>
      <c r="V198" s="13">
        <f t="shared" si="54"/>
        <v>1404758</v>
      </c>
      <c r="W198" s="23">
        <f t="shared" si="55"/>
        <v>4.0294549110077113E-2</v>
      </c>
      <c r="X198" s="13">
        <f t="shared" si="49"/>
        <v>1177139</v>
      </c>
      <c r="Y198" s="23">
        <f t="shared" si="56"/>
        <v>4.3554782819759622E-2</v>
      </c>
      <c r="Z198" s="13">
        <v>10250</v>
      </c>
      <c r="AA198" s="13">
        <v>55379</v>
      </c>
      <c r="AB198" s="13">
        <v>4564</v>
      </c>
      <c r="AC198" s="13">
        <v>47476</v>
      </c>
      <c r="AD198" s="13">
        <v>15557</v>
      </c>
      <c r="AE198" s="13">
        <v>2681</v>
      </c>
      <c r="AF198" s="13">
        <v>9877</v>
      </c>
      <c r="AG198" s="13">
        <v>0</v>
      </c>
      <c r="AH198" s="13">
        <f t="shared" si="57"/>
        <v>145784</v>
      </c>
      <c r="AI198" s="23">
        <f t="shared" si="58"/>
        <v>8.4795212790708493E-2</v>
      </c>
      <c r="AJ198" s="13">
        <v>8216</v>
      </c>
      <c r="AK198" s="13">
        <v>154000</v>
      </c>
      <c r="AL198" s="13">
        <v>132550</v>
      </c>
      <c r="AM198" s="13">
        <v>13711</v>
      </c>
      <c r="AN198" s="13">
        <v>60008</v>
      </c>
      <c r="AO198" s="13">
        <v>0</v>
      </c>
      <c r="AP198" s="13">
        <v>21551</v>
      </c>
      <c r="AQ198" s="13">
        <v>6908</v>
      </c>
      <c r="AR198" s="13">
        <v>388728</v>
      </c>
      <c r="AS198" s="13">
        <v>51409</v>
      </c>
      <c r="AT198" s="13">
        <v>1382</v>
      </c>
      <c r="AU198" s="13">
        <v>3428</v>
      </c>
      <c r="AV198" s="13">
        <v>2856</v>
      </c>
      <c r="AW198" s="13">
        <v>59075</v>
      </c>
      <c r="AX198" s="13">
        <v>10708</v>
      </c>
      <c r="AY198" s="13">
        <v>13063</v>
      </c>
      <c r="AZ198" s="13">
        <v>9509</v>
      </c>
      <c r="BA198" s="13">
        <v>33280</v>
      </c>
      <c r="BB198" s="13"/>
      <c r="BC198" s="13">
        <v>11295</v>
      </c>
      <c r="BD198" s="13"/>
      <c r="BE198" s="13">
        <v>172</v>
      </c>
      <c r="BF198" s="13">
        <v>55346</v>
      </c>
      <c r="BG198" s="13">
        <v>66813</v>
      </c>
      <c r="BH198" s="13">
        <v>44410</v>
      </c>
      <c r="BI198" s="13">
        <v>1391</v>
      </c>
      <c r="BJ198" s="13">
        <v>45801</v>
      </c>
      <c r="BK198" s="13"/>
      <c r="BL198" s="13">
        <v>35242</v>
      </c>
      <c r="BM198" s="13">
        <v>0</v>
      </c>
      <c r="BN198" s="13">
        <v>1076</v>
      </c>
      <c r="BO198" s="13">
        <v>7109</v>
      </c>
      <c r="BP198" s="13">
        <v>23199</v>
      </c>
      <c r="BQ198" s="13">
        <v>179240</v>
      </c>
      <c r="BR198" s="13">
        <v>7870</v>
      </c>
      <c r="BS198" s="13"/>
      <c r="BT198" s="13">
        <v>24380</v>
      </c>
      <c r="BU198" s="13">
        <v>16795</v>
      </c>
      <c r="BV198" s="13">
        <v>5</v>
      </c>
      <c r="BW198" s="13">
        <v>0</v>
      </c>
      <c r="BX198" s="13">
        <v>41180</v>
      </c>
      <c r="BY198" s="13">
        <v>0</v>
      </c>
      <c r="BZ198" s="13">
        <v>7695</v>
      </c>
      <c r="CA198" s="13">
        <v>5</v>
      </c>
      <c r="CB198" s="13">
        <v>0</v>
      </c>
      <c r="CC198" s="13">
        <v>7700</v>
      </c>
      <c r="CD198" s="13">
        <v>13075</v>
      </c>
    </row>
    <row r="199" spans="1:82" x14ac:dyDescent="0.45">
      <c r="A199" t="s">
        <v>391</v>
      </c>
      <c r="B199" t="s">
        <v>392</v>
      </c>
      <c r="C199" s="13">
        <v>13617</v>
      </c>
      <c r="D199" s="13">
        <v>238</v>
      </c>
      <c r="E199" s="13">
        <v>145939</v>
      </c>
      <c r="F199" s="13">
        <v>11799</v>
      </c>
      <c r="G199" s="13">
        <f t="shared" si="51"/>
        <v>157738</v>
      </c>
      <c r="H199" s="13">
        <v>0</v>
      </c>
      <c r="I199" s="13">
        <v>0</v>
      </c>
      <c r="J199" s="13">
        <v>21523</v>
      </c>
      <c r="K199" s="13">
        <v>193116</v>
      </c>
      <c r="L199" s="13">
        <v>353837</v>
      </c>
      <c r="M199" s="23">
        <f t="shared" si="52"/>
        <v>2.0019865007345414E-2</v>
      </c>
      <c r="N199" s="13">
        <v>624743</v>
      </c>
      <c r="O199" s="13">
        <v>1061214</v>
      </c>
      <c r="P199" s="13">
        <v>104631</v>
      </c>
      <c r="Q199" s="13">
        <v>112595</v>
      </c>
      <c r="R199" s="13">
        <v>2450136</v>
      </c>
      <c r="S199" s="13">
        <f t="shared" si="46"/>
        <v>305988</v>
      </c>
      <c r="T199" s="23">
        <f t="shared" si="53"/>
        <v>8.6826486635574379E-2</v>
      </c>
      <c r="U199" s="13">
        <f t="shared" si="47"/>
        <v>2643252</v>
      </c>
      <c r="V199" s="13">
        <f t="shared" si="54"/>
        <v>2337264</v>
      </c>
      <c r="W199" s="23">
        <f t="shared" si="55"/>
        <v>6.704286363289283E-2</v>
      </c>
      <c r="X199" s="13">
        <f t="shared" si="49"/>
        <v>1058824</v>
      </c>
      <c r="Y199" s="23">
        <f t="shared" si="56"/>
        <v>3.9177063511062975E-2</v>
      </c>
      <c r="Z199" s="13">
        <v>14277</v>
      </c>
      <c r="AA199" s="13">
        <v>56300</v>
      </c>
      <c r="AB199" s="13">
        <v>6723</v>
      </c>
      <c r="AC199" s="13">
        <v>50621</v>
      </c>
      <c r="AD199" s="13">
        <v>5976</v>
      </c>
      <c r="AE199" s="13">
        <v>2735</v>
      </c>
      <c r="AF199" s="13">
        <v>11316</v>
      </c>
      <c r="AG199" s="13">
        <v>302</v>
      </c>
      <c r="AH199" s="13">
        <f t="shared" si="57"/>
        <v>148250</v>
      </c>
      <c r="AI199" s="23">
        <f t="shared" si="58"/>
        <v>8.6229560831247151E-2</v>
      </c>
      <c r="AJ199" s="13">
        <v>13781</v>
      </c>
      <c r="AK199" s="13">
        <v>162031</v>
      </c>
      <c r="AL199" s="13">
        <v>145123</v>
      </c>
      <c r="AM199" s="13">
        <v>9393</v>
      </c>
      <c r="AN199" s="13">
        <v>77658</v>
      </c>
      <c r="AO199" s="13">
        <v>0</v>
      </c>
      <c r="AP199" s="13">
        <v>27292</v>
      </c>
      <c r="AQ199" s="13">
        <v>4038</v>
      </c>
      <c r="AR199" s="13">
        <v>425535</v>
      </c>
      <c r="AS199" s="13">
        <v>65082</v>
      </c>
      <c r="AT199" s="13">
        <v>2329</v>
      </c>
      <c r="AU199" s="13">
        <v>26074</v>
      </c>
      <c r="AV199" s="13">
        <v>1829</v>
      </c>
      <c r="AW199" s="13">
        <v>95314</v>
      </c>
      <c r="AX199" s="13">
        <v>30806</v>
      </c>
      <c r="AY199" s="13">
        <v>35617</v>
      </c>
      <c r="AZ199" s="13">
        <v>37471</v>
      </c>
      <c r="BA199" s="13">
        <v>103894</v>
      </c>
      <c r="BB199" s="13"/>
      <c r="BC199" s="13">
        <v>59934</v>
      </c>
      <c r="BD199" s="13"/>
      <c r="BE199" s="13">
        <v>0</v>
      </c>
      <c r="BF199" s="13">
        <v>0</v>
      </c>
      <c r="BG199" s="13">
        <v>59934</v>
      </c>
      <c r="BH199" s="13">
        <v>5891</v>
      </c>
      <c r="BI199" s="13">
        <v>0</v>
      </c>
      <c r="BJ199" s="13">
        <v>5891</v>
      </c>
      <c r="BK199" s="13"/>
      <c r="BL199" s="13">
        <v>15131</v>
      </c>
      <c r="BM199" s="13">
        <v>0</v>
      </c>
      <c r="BN199" s="13">
        <v>17701</v>
      </c>
      <c r="BO199" s="13">
        <v>55990</v>
      </c>
      <c r="BP199" s="13">
        <v>906567</v>
      </c>
      <c r="BQ199" s="13">
        <v>1061214</v>
      </c>
      <c r="BR199" s="13">
        <v>104631</v>
      </c>
      <c r="BS199" s="13"/>
      <c r="BT199" s="13">
        <v>12290</v>
      </c>
      <c r="BU199" s="13">
        <v>13080</v>
      </c>
      <c r="BV199" s="13">
        <v>15</v>
      </c>
      <c r="BW199" s="13">
        <v>0</v>
      </c>
      <c r="BX199" s="13">
        <v>25390</v>
      </c>
      <c r="BY199" s="13">
        <v>0</v>
      </c>
      <c r="BZ199" s="13">
        <v>6890</v>
      </c>
      <c r="CA199" s="13">
        <v>10</v>
      </c>
      <c r="CB199" s="13">
        <v>0</v>
      </c>
      <c r="CC199" s="13">
        <v>6905</v>
      </c>
      <c r="CD199" s="13">
        <v>14030</v>
      </c>
    </row>
    <row r="200" spans="1:82" x14ac:dyDescent="0.45">
      <c r="A200" t="s">
        <v>145</v>
      </c>
      <c r="B200" t="s">
        <v>146</v>
      </c>
      <c r="C200" s="13">
        <v>18108</v>
      </c>
      <c r="D200" s="13">
        <v>12824</v>
      </c>
      <c r="E200" s="13">
        <v>124374</v>
      </c>
      <c r="F200" s="13">
        <v>0</v>
      </c>
      <c r="G200" s="13">
        <f t="shared" si="51"/>
        <v>124374</v>
      </c>
      <c r="H200" s="13">
        <v>0</v>
      </c>
      <c r="I200" s="13">
        <v>0</v>
      </c>
      <c r="J200" s="13">
        <v>26554</v>
      </c>
      <c r="K200" s="13">
        <v>181860</v>
      </c>
      <c r="L200" s="13">
        <v>320150</v>
      </c>
      <c r="M200" s="23">
        <f t="shared" si="52"/>
        <v>1.8113876677966503E-2</v>
      </c>
      <c r="N200" s="13">
        <v>592388</v>
      </c>
      <c r="O200" s="13">
        <v>946042</v>
      </c>
      <c r="P200" s="13">
        <v>40225</v>
      </c>
      <c r="Q200" s="13">
        <v>111388</v>
      </c>
      <c r="R200" s="13">
        <v>2192053</v>
      </c>
      <c r="S200" s="13">
        <f t="shared" si="46"/>
        <v>331038</v>
      </c>
      <c r="T200" s="23">
        <f t="shared" si="53"/>
        <v>9.3934619929105942E-2</v>
      </c>
      <c r="U200" s="13">
        <f t="shared" si="47"/>
        <v>2373913</v>
      </c>
      <c r="V200" s="13">
        <f t="shared" si="54"/>
        <v>2042875</v>
      </c>
      <c r="W200" s="23">
        <f t="shared" si="55"/>
        <v>5.8598510927326111E-2</v>
      </c>
      <c r="X200" s="13">
        <f t="shared" si="49"/>
        <v>945220</v>
      </c>
      <c r="Y200" s="23">
        <f t="shared" si="56"/>
        <v>3.4973653762973775E-2</v>
      </c>
      <c r="Z200" s="13">
        <v>17000</v>
      </c>
      <c r="AA200" s="13">
        <v>68768</v>
      </c>
      <c r="AB200" s="13">
        <v>4372</v>
      </c>
      <c r="AC200" s="13">
        <v>93565</v>
      </c>
      <c r="AD200" s="13">
        <v>4461</v>
      </c>
      <c r="AE200" s="13">
        <v>2795</v>
      </c>
      <c r="AF200" s="13">
        <v>12641</v>
      </c>
      <c r="AG200" s="13">
        <v>3062</v>
      </c>
      <c r="AH200" s="13">
        <f t="shared" si="57"/>
        <v>206664</v>
      </c>
      <c r="AI200" s="23">
        <f t="shared" si="58"/>
        <v>0.1202060435725387</v>
      </c>
      <c r="AJ200" s="13">
        <v>9965</v>
      </c>
      <c r="AK200" s="13">
        <v>216629</v>
      </c>
      <c r="AL200" s="13">
        <v>149400</v>
      </c>
      <c r="AM200" s="13">
        <v>11188</v>
      </c>
      <c r="AN200" s="13">
        <v>45710</v>
      </c>
      <c r="AO200" s="13">
        <v>0</v>
      </c>
      <c r="AP200" s="13">
        <v>24505</v>
      </c>
      <c r="AQ200" s="13">
        <v>1340</v>
      </c>
      <c r="AR200" s="13">
        <v>448772</v>
      </c>
      <c r="AS200" s="13">
        <v>61606</v>
      </c>
      <c r="AT200" s="13">
        <v>765</v>
      </c>
      <c r="AU200" s="13">
        <v>4985</v>
      </c>
      <c r="AV200" s="13">
        <v>3091</v>
      </c>
      <c r="AW200" s="13">
        <v>70447</v>
      </c>
      <c r="AX200" s="13">
        <v>16510</v>
      </c>
      <c r="AY200" s="13">
        <v>14120</v>
      </c>
      <c r="AZ200" s="13">
        <v>42539</v>
      </c>
      <c r="BA200" s="13">
        <v>73169</v>
      </c>
      <c r="BB200" s="13"/>
      <c r="BC200" s="13">
        <v>174496</v>
      </c>
      <c r="BD200" s="13"/>
      <c r="BE200" s="13">
        <v>115933</v>
      </c>
      <c r="BF200" s="13">
        <v>577880</v>
      </c>
      <c r="BG200" s="13">
        <v>868309</v>
      </c>
      <c r="BH200" s="13">
        <v>6751</v>
      </c>
      <c r="BI200" s="13">
        <v>6052</v>
      </c>
      <c r="BJ200" s="13">
        <v>12803</v>
      </c>
      <c r="BK200" s="13"/>
      <c r="BL200" s="13">
        <v>21235</v>
      </c>
      <c r="BM200" s="13">
        <v>0</v>
      </c>
      <c r="BN200" s="13">
        <v>0</v>
      </c>
      <c r="BO200" s="13">
        <v>5890</v>
      </c>
      <c r="BP200" s="13">
        <v>37805</v>
      </c>
      <c r="BQ200" s="13">
        <v>946042</v>
      </c>
      <c r="BR200" s="13">
        <v>40225</v>
      </c>
      <c r="BS200" s="13"/>
      <c r="BT200" s="13">
        <v>9855</v>
      </c>
      <c r="BU200" s="13">
        <v>11020</v>
      </c>
      <c r="BV200" s="13">
        <v>15</v>
      </c>
      <c r="BW200" s="13">
        <v>0</v>
      </c>
      <c r="BX200" s="13">
        <v>20890</v>
      </c>
      <c r="BY200" s="13">
        <v>10</v>
      </c>
      <c r="BZ200" s="13">
        <v>6205</v>
      </c>
      <c r="CA200" s="13">
        <v>0</v>
      </c>
      <c r="CB200" s="13">
        <v>0</v>
      </c>
      <c r="CC200" s="13">
        <v>6215</v>
      </c>
      <c r="CD200" s="13">
        <v>12165</v>
      </c>
    </row>
    <row r="201" spans="1:82" x14ac:dyDescent="0.45">
      <c r="A201" s="16"/>
      <c r="B201" s="16"/>
      <c r="C201" s="17"/>
      <c r="D201" s="17"/>
      <c r="E201" s="17"/>
      <c r="F201" s="17"/>
      <c r="G201" s="13"/>
      <c r="H201" s="17"/>
      <c r="I201" s="17"/>
      <c r="J201" s="17"/>
      <c r="K201" s="17"/>
      <c r="L201" s="17">
        <f>SUM(L75:L200)</f>
        <v>17321830</v>
      </c>
      <c r="M201" s="17">
        <f>SUM(M75:M200)</f>
        <v>0.98005776185132143</v>
      </c>
      <c r="N201" s="17"/>
      <c r="O201" s="17"/>
      <c r="P201" s="17"/>
      <c r="Q201" s="17"/>
      <c r="R201" s="17"/>
      <c r="S201" s="17">
        <f>SUM(S5:S200)</f>
        <v>3524132</v>
      </c>
      <c r="T201" s="17">
        <f t="shared" ref="T201" si="59">S201/SUM(S$75:S$200)</f>
        <v>1</v>
      </c>
      <c r="U201" s="17">
        <f>SUM(U75:U200)</f>
        <v>37616995</v>
      </c>
      <c r="V201" s="17">
        <f>SUM(V75:V200)</f>
        <v>34092863</v>
      </c>
      <c r="W201" s="13"/>
      <c r="X201" s="17">
        <f>SUM(X75:X200)</f>
        <v>26604715</v>
      </c>
      <c r="Y201" s="17"/>
      <c r="Z201" s="17"/>
      <c r="AA201" s="17"/>
      <c r="AB201" s="17"/>
      <c r="AC201" s="17"/>
      <c r="AD201" s="17"/>
      <c r="AE201" s="17"/>
      <c r="AF201" s="17"/>
      <c r="AG201" s="17"/>
      <c r="AH201" s="13"/>
      <c r="AI201" s="13"/>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row>
    <row r="202" spans="1:82" x14ac:dyDescent="0.45">
      <c r="S202">
        <f t="array" ref="S202:T206">LINEST(T5:T200,M5:M200,TRUE,TRUE)</f>
        <v>1.6083095060904371</v>
      </c>
      <c r="T202">
        <v>-3.1036199290328413E-3</v>
      </c>
      <c r="V202">
        <f t="array" ref="V202:W206">LINEST(AI5:AI200,M5:M200,TRUE,TRUE)</f>
        <v>1.7075365776395655</v>
      </c>
      <c r="W202">
        <v>-3.6098804981610473E-3</v>
      </c>
    </row>
    <row r="203" spans="1:82" x14ac:dyDescent="0.45">
      <c r="S203">
        <v>0.11069548787530729</v>
      </c>
      <c r="T203">
        <v>8.8616047095418026E-4</v>
      </c>
      <c r="V203">
        <v>0.13169282365188278</v>
      </c>
      <c r="W203">
        <v>1.0542523174936979E-3</v>
      </c>
    </row>
    <row r="204" spans="1:82" x14ac:dyDescent="0.45">
      <c r="S204">
        <v>0.52110083569121701</v>
      </c>
      <c r="T204">
        <v>9.5601853082092538E-3</v>
      </c>
      <c r="V204">
        <v>0.46426394504386725</v>
      </c>
      <c r="W204">
        <v>1.1373614426737327E-2</v>
      </c>
    </row>
    <row r="205" spans="1:82" x14ac:dyDescent="0.45">
      <c r="S205">
        <v>211.09571629762405</v>
      </c>
      <c r="T205">
        <v>194</v>
      </c>
      <c r="V205">
        <v>168.11861831081194</v>
      </c>
      <c r="W205">
        <v>194</v>
      </c>
    </row>
    <row r="206" spans="1:82" x14ac:dyDescent="0.45">
      <c r="S206">
        <v>1.9293545396013877E-2</v>
      </c>
      <c r="T206">
        <v>1.7731045766696214E-2</v>
      </c>
      <c r="V206">
        <v>2.1747674020057128E-2</v>
      </c>
      <c r="W206">
        <v>2.5095666394848965E-2</v>
      </c>
    </row>
    <row r="208" spans="1:82" x14ac:dyDescent="0.45">
      <c r="S208">
        <f t="array" ref="S208:T212">LINEST(T5:T200,W5:W200,TRUE,TRUE)</f>
        <v>1.5166151366058866</v>
      </c>
      <c r="T208">
        <v>-2.6357915132953422E-3</v>
      </c>
      <c r="V208">
        <f t="array" ref="V208:W212">LINEST(AI5:AI200,W5:W200,TRUE,TRUE)</f>
        <v>1.6553317688921407</v>
      </c>
      <c r="W208">
        <v>-3.3435294331231697E-3</v>
      </c>
    </row>
    <row r="209" spans="19:23" x14ac:dyDescent="0.45">
      <c r="S209">
        <v>3.9996125928005825E-2</v>
      </c>
      <c r="T209">
        <v>3.9673633301519259E-4</v>
      </c>
      <c r="V209">
        <v>5.3852618888961333E-2</v>
      </c>
      <c r="W209">
        <v>5.3418400021365445E-4</v>
      </c>
    </row>
    <row r="210" spans="19:23" x14ac:dyDescent="0.45">
      <c r="S210">
        <v>0.88111684651963706</v>
      </c>
      <c r="T210">
        <v>4.7632615492233963E-3</v>
      </c>
      <c r="V210">
        <v>0.8296506294360102</v>
      </c>
      <c r="W210">
        <v>6.4134738784577244E-3</v>
      </c>
    </row>
    <row r="211" spans="19:23" x14ac:dyDescent="0.45">
      <c r="S211">
        <v>1437.8544244542165</v>
      </c>
      <c r="T211">
        <v>194</v>
      </c>
      <c r="V211">
        <v>944.83602479837839</v>
      </c>
      <c r="W211">
        <v>194</v>
      </c>
    </row>
    <row r="212" spans="19:23" x14ac:dyDescent="0.45">
      <c r="S212">
        <v>3.2622991008965936E-2</v>
      </c>
      <c r="T212">
        <v>4.401600153744154E-3</v>
      </c>
      <c r="V212">
        <v>3.8863606860112136E-2</v>
      </c>
      <c r="W212">
        <v>7.9797335547939566E-3</v>
      </c>
    </row>
    <row r="214" spans="19:23" x14ac:dyDescent="0.45">
      <c r="S214">
        <f t="array" ref="S214:T218">LINEST(T5:T200,Y5:Y200,TRUE,TRUE)</f>
        <v>1.6910640193868351</v>
      </c>
      <c r="T214">
        <v>-3.5258368336063021E-3</v>
      </c>
      <c r="V214">
        <f t="array" ref="V214:W218">LINEST(AI5:AI200,Y5:Y200,TRUE,TRUE)</f>
        <v>1.8239487486442065</v>
      </c>
      <c r="W214">
        <v>-4.2038201461439108E-3</v>
      </c>
    </row>
    <row r="215" spans="19:23" x14ac:dyDescent="0.45">
      <c r="S215">
        <v>5.9853542836131493E-2</v>
      </c>
      <c r="T215">
        <v>5.3256915628465177E-4</v>
      </c>
      <c r="V215">
        <v>7.7678657844450508E-2</v>
      </c>
      <c r="W215">
        <v>6.9117474604310275E-4</v>
      </c>
    </row>
    <row r="216" spans="19:23" x14ac:dyDescent="0.45">
      <c r="S216">
        <v>0.80448528087917937</v>
      </c>
      <c r="T216">
        <v>6.1084918675209437E-3</v>
      </c>
      <c r="V216">
        <v>0.73971713729501865</v>
      </c>
      <c r="W216">
        <v>7.9276752425811153E-3</v>
      </c>
    </row>
    <row r="217" spans="19:23" x14ac:dyDescent="0.45">
      <c r="S217">
        <v>798.25265940266797</v>
      </c>
      <c r="T217">
        <v>194</v>
      </c>
      <c r="V217">
        <v>551.34296259024188</v>
      </c>
      <c r="W217">
        <v>194</v>
      </c>
    </row>
    <row r="218" spans="19:23" x14ac:dyDescent="0.45">
      <c r="S218">
        <v>2.9785738620969608E-2</v>
      </c>
      <c r="T218">
        <v>7.2388525417404846E-3</v>
      </c>
      <c r="V218">
        <v>3.4650821673050385E-2</v>
      </c>
      <c r="W218">
        <v>1.2192518741855708E-2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Legend</vt:lpstr>
      <vt:lpstr>England only</vt:lpstr>
      <vt:lpstr>Excluding private</vt:lpstr>
      <vt:lpstr>Excluding no info on students</vt:lpstr>
      <vt:lpstr>Times ranking</vt:lpstr>
      <vt:lpstr>Gini all Times ranking</vt:lpstr>
      <vt:lpstr>Gini top 57 Times ranking</vt:lpstr>
      <vt:lpstr>Table for lavoce</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Frison</dc:creator>
  <cp:lastModifiedBy>Roberto Perotti</cp:lastModifiedBy>
  <dcterms:created xsi:type="dcterms:W3CDTF">2021-02-25T18:31:24Z</dcterms:created>
  <dcterms:modified xsi:type="dcterms:W3CDTF">2021-04-02T20:25:32Z</dcterms:modified>
</cp:coreProperties>
</file>